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F371" i="10" l="1"/>
  <c r="G371" i="10"/>
  <c r="F372" i="10"/>
  <c r="G372" i="10"/>
  <c r="F373" i="10"/>
  <c r="G373" i="10"/>
  <c r="F203" i="30"/>
  <c r="G203" i="30"/>
  <c r="F204" i="30"/>
  <c r="G204" i="30"/>
  <c r="F205" i="30"/>
  <c r="G205" i="30"/>
  <c r="F206" i="30"/>
  <c r="G206" i="30"/>
  <c r="F207" i="30"/>
  <c r="G207" i="30"/>
  <c r="F208" i="30"/>
  <c r="G208" i="30"/>
  <c r="F209" i="30"/>
  <c r="G209" i="30"/>
  <c r="F210" i="30"/>
  <c r="G210" i="30"/>
  <c r="F211" i="30"/>
  <c r="G211" i="30"/>
  <c r="F212" i="30"/>
  <c r="G212" i="30"/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3" i="10"/>
  <c r="B373" i="10"/>
  <c r="C372" i="10"/>
  <c r="B372" i="10"/>
  <c r="C371" i="10"/>
  <c r="B371" i="10"/>
  <c r="G370" i="10"/>
  <c r="F370" i="10"/>
  <c r="C370" i="10"/>
  <c r="B370" i="10"/>
  <c r="G369" i="10"/>
  <c r="F369" i="10"/>
  <c r="C369" i="10"/>
  <c r="B369" i="10"/>
  <c r="C212" i="30"/>
  <c r="B212" i="30"/>
  <c r="C211" i="30"/>
  <c r="B211" i="30"/>
  <c r="B379" i="7" s="1"/>
  <c r="F379" i="4" s="1"/>
  <c r="C210" i="30"/>
  <c r="B210" i="30"/>
  <c r="C209" i="30"/>
  <c r="B209" i="30"/>
  <c r="C208" i="30"/>
  <c r="B208" i="30"/>
  <c r="C207" i="30"/>
  <c r="B207" i="30"/>
  <c r="B375" i="7" s="1"/>
  <c r="F375" i="4" s="1"/>
  <c r="C206" i="30"/>
  <c r="B206" i="30"/>
  <c r="C205" i="30"/>
  <c r="B205" i="30"/>
  <c r="C204" i="30"/>
  <c r="B204" i="30"/>
  <c r="C203" i="30"/>
  <c r="B203" i="30"/>
  <c r="G202" i="30"/>
  <c r="F202" i="30"/>
  <c r="C202" i="30"/>
  <c r="B202" i="30"/>
  <c r="G201" i="30"/>
  <c r="F201" i="30"/>
  <c r="C201" i="30"/>
  <c r="B201" i="30"/>
  <c r="B205" i="28" l="1"/>
  <c r="B370" i="7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B373" i="5" l="1"/>
  <c r="B373" i="4" s="1"/>
  <c r="F375" i="5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<sst xmlns="http://schemas.openxmlformats.org/spreadsheetml/2006/main" count="4736" uniqueCount="103">
  <si>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</si>
  <si>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</si>
  <si>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</si>
  <si>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</si>
  <si>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</si>
  <si>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</si>
  <si>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</si>
  <si>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</si>
  <si>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</si>
  <si>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</si>
  <si>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</si>
  <si>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</si>
  <si>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</si>
  <si>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</si>
  <si>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</si>
  <si>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</si>
  <si>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</si>
  <si>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</si>
  <si>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</si>
  <si>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</si>
  <si>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</si>
  <si>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</si>
  <si>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</si>
  <si>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</si>
  <si>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</si>
  <si>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</si>
  <si>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</si>
  <si>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</si>
  <si>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</si>
  <si>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</si>
  <si>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</si>
  <si>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</si>
  <si>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</si>
  <si>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</si>
  <si>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</si>
  <si>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</si>
  <si>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</si>
  <si>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</si>
  <si>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</si>
  <si>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</si>
  <si>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</si>
  <si>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</si>
  <si>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</si>
  <si>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</si>
  <si>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</si>
  <si>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</si>
  <si>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</si>
  <si>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</si>
  <si>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</si>
  <si>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</si>
  <si>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</si>
  <si>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</si>
  <si>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</si>
  <si>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</si>
  <si>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</si>
  <si>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</si>
  <si>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</si>
  <si>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</si>
  <si>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</si>
  <si>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</si>
  <si>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</si>
  <si>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</si>
  <si>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</si>
  <si>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</si>
  <si>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</si>
  <si>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</si>
  <si>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</si>
  <si>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</si>
  <si>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</si>
  <si>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</si>
  <si>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</si>
  <si>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</si>
  <si>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</si>
  <si>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</si>
  <si>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</si>
  <si>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</si>
  <si>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</si>
  <si>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</si>
  <si>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</si>
  <si>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</si>
  <si>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</si>
  <si>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</si>
  <si>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Август*</t>
  </si>
  <si>
    <t>Август**</t>
  </si>
  <si>
    <t>**- предварительные данные</t>
  </si>
  <si>
    <t>Сентябрь*</t>
  </si>
  <si>
    <t>Сентябрь**</t>
  </si>
  <si>
    <t>Октябрь*</t>
  </si>
  <si>
    <t>Октябрь**</t>
  </si>
  <si>
    <t>Ноябрь*</t>
  </si>
  <si>
    <t>Ноябрь**</t>
  </si>
  <si>
    <t>Декабрь*</t>
  </si>
  <si>
    <t>Декабрь**</t>
  </si>
  <si>
    <t>Январь 2026 г.*</t>
  </si>
  <si>
    <t>Январь 2026 г.**</t>
  </si>
  <si>
    <t>Февраль*</t>
  </si>
  <si>
    <t>Февраль**</t>
  </si>
  <si>
    <t>Март*</t>
  </si>
  <si>
    <t>Март**</t>
  </si>
  <si>
    <t>Апрель*</t>
  </si>
  <si>
    <t>Апрель**</t>
  </si>
  <si>
    <t>Май*</t>
  </si>
  <si>
    <t>Май**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</si>
</sst>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82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34" t="s">
        <v>85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34" t="s">
        <v>87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34" t="s">
        <v>89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35" t="s">
        <v>91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93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95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97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x14ac:dyDescent="0.2">
      <c r="A372" s="23" t="s">
        <v>99</v>
      </c>
      <c r="B372" s="32">
        <f>'2.общ.по срокам'!B372</f>
        <v>832685240.82031965</v>
      </c>
      <c r="C372" s="36">
        <f>'2.общ.по срокам'!C372</f>
        <v>2.7203170678094866</v>
      </c>
      <c r="D372" s="32">
        <f>'6.по срокам в нацвал'!B372</f>
        <v>768204866.90638947</v>
      </c>
      <c r="E372" s="36">
        <f>'6.по срокам в нацвал'!C372</f>
        <v>2.9359149615135567</v>
      </c>
      <c r="F372" s="32">
        <f>'10.по срокам в инвал'!B372</f>
        <v>64480373.913930267</v>
      </c>
      <c r="G372" s="36">
        <f>'10.по срокам в инвал'!C372</f>
        <v>0.15173160241949238</v>
      </c>
    </row>
    <row r="373" spans="1:14" x14ac:dyDescent="0.2">
      <c r="A373" s="23" t="s">
        <v>101</v>
      </c>
      <c r="B373" s="32">
        <f>'2.общ.по срокам'!B373</f>
        <v>813116115.25328386</v>
      </c>
      <c r="C373" s="36">
        <f>'2.общ.по срокам'!C373</f>
        <v>2.8584672223884251</v>
      </c>
      <c r="D373" s="32">
        <f>'6.по срокам в нацвал'!B373</f>
        <v>755052729.18074954</v>
      </c>
      <c r="E373" s="36">
        <f>'6.по срокам в нацвал'!C373</f>
        <v>3.0650833301362406</v>
      </c>
      <c r="F373" s="32">
        <f>'10.по срокам в инвал'!B373</f>
        <v>58063386.072534502</v>
      </c>
      <c r="G373" s="36">
        <f>'10.по срокам в инвал'!C373</f>
        <v>0.17164396594235587</v>
      </c>
    </row>
    <row r="374" spans="1:14" hidden="1" x14ac:dyDescent="0.2">
      <c r="A374" s="23" t="s">
        <v>5</v>
      </c>
      <c r="B374" s="32">
        <f>'2.общ.по срокам'!B374</f>
        <v>0</v>
      </c>
      <c r="C374" s="36" t="e">
        <f>'2.общ.по срокам'!C374</f>
        <v>#DIV/0!</v>
      </c>
      <c r="D374" s="32">
        <f>'6.по срокам в нацвал'!B374</f>
        <v>0</v>
      </c>
      <c r="E374" s="36" t="e">
        <f>'6.по срокам в нацвал'!C374</f>
        <v>#DIV/0!</v>
      </c>
      <c r="F374" s="32">
        <f>'10.по срокам в инвал'!B374</f>
        <v>0</v>
      </c>
      <c r="G374" s="36" t="e">
        <f>'10.по срокам в инвал'!C374</f>
        <v>#DIV/0!</v>
      </c>
    </row>
    <row r="375" spans="1:14" hidden="1" x14ac:dyDescent="0.2">
      <c r="A375" s="23" t="s">
        <v>6</v>
      </c>
      <c r="B375" s="32">
        <f>'2.общ.по срокам'!B375</f>
        <v>0</v>
      </c>
      <c r="C375" s="36" t="e">
        <f>'2.общ.по срокам'!C375</f>
        <v>#DIV/0!</v>
      </c>
      <c r="D375" s="32">
        <f>'6.по срокам в нацвал'!B375</f>
        <v>0</v>
      </c>
      <c r="E375" s="36" t="e">
        <f>'6.по срокам в нацвал'!C375</f>
        <v>#DIV/0!</v>
      </c>
      <c r="F375" s="32">
        <f>'10.по срокам в инвал'!B375</f>
        <v>0</v>
      </c>
      <c r="G375" s="36" t="e">
        <f>'10.по срокам в инвал'!C375</f>
        <v>#DIV/0!</v>
      </c>
    </row>
    <row r="376" spans="1:14" hidden="1" x14ac:dyDescent="0.2">
      <c r="A376" s="23" t="s">
        <v>7</v>
      </c>
      <c r="B376" s="32">
        <f>'2.общ.по срокам'!B376</f>
        <v>0</v>
      </c>
      <c r="C376" s="36" t="e">
        <f>'2.общ.по срокам'!C376</f>
        <v>#DIV/0!</v>
      </c>
      <c r="D376" s="32">
        <f>'6.по срокам в нацвал'!B376</f>
        <v>0</v>
      </c>
      <c r="E376" s="36" t="e">
        <f>'6.по срокам в нацвал'!C376</f>
        <v>#DIV/0!</v>
      </c>
      <c r="F376" s="32">
        <f>'10.по срокам в инвал'!B376</f>
        <v>0</v>
      </c>
      <c r="G376" s="36" t="e">
        <f>'10.по срокам в инвал'!C376</f>
        <v>#DIV/0!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83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86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88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90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92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94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96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98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customHeight="1" x14ac:dyDescent="0.2">
      <c r="A372" s="23" t="s">
        <v>100</v>
      </c>
      <c r="B372" s="26">
        <f>'3.физ-всего'!B372+'4.юрид-всего'!B372+'5.нерез-всего'!B204</f>
        <v>832685240.82031965</v>
      </c>
      <c r="C372" s="28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2.7203170678094866</v>
      </c>
      <c r="D372" s="21">
        <f>'3.физ-всего'!D372+'4.юрид-всего'!D372+'5.нерез-всего'!D204</f>
        <v>804637927.93198335</v>
      </c>
      <c r="E372" s="28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2.5633199425241204</v>
      </c>
      <c r="F372" s="21">
        <f t="shared" si="44"/>
        <v>28047303.828336306</v>
      </c>
      <c r="G372" s="28">
        <f t="shared" si="45"/>
        <v>7.2243446477917121</v>
      </c>
      <c r="H372" s="21">
        <f>'3.физ-всего'!H372+'4.юрид-всего'!H372+'5.нерез-всего'!H204</f>
        <v>2622147.1138004763</v>
      </c>
      <c r="I372" s="28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1.0561387603451602</v>
      </c>
      <c r="J372" s="21">
        <f>'3.физ-всего'!J372+'4.юрид-всего'!J372+'5.нерез-всего'!J204</f>
        <v>6382829.3079005759</v>
      </c>
      <c r="K372" s="28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4.6572727759153105</v>
      </c>
      <c r="L372" s="21">
        <f>'3.физ-всего'!L372+'4.юрид-всего'!L372+'5.нерез-всего'!L204</f>
        <v>6595600.674276527</v>
      </c>
      <c r="M372" s="28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6.0190831100162061</v>
      </c>
      <c r="N372" s="21">
        <f>'3.физ-всего'!N372+'4.юрид-всего'!N372+'5.нерез-всего'!N204</f>
        <v>10346303.969014371</v>
      </c>
      <c r="O372" s="28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10.21697528714509</v>
      </c>
      <c r="P372" s="21">
        <f>'3.физ-всего'!P372+'4.юрид-всего'!P372+'5.нерез-всего'!P204</f>
        <v>2026699.1258588822</v>
      </c>
      <c r="Q372" s="28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11.743193536908493</v>
      </c>
      <c r="R372" s="21">
        <f>'3.физ-всего'!R372+'4.юрид-всего'!R372+'5.нерез-всего'!R204</f>
        <v>73723.637485472995</v>
      </c>
      <c r="S372" s="28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12.480939596810437</v>
      </c>
    </row>
    <row r="373" spans="1:19" ht="14.25" customHeight="1" x14ac:dyDescent="0.2">
      <c r="A373" s="23" t="s">
        <v>102</v>
      </c>
      <c r="B373" s="26">
        <f>'3.физ-всего'!B373+'4.юрид-всего'!B373+'5.нерез-всего'!B205</f>
        <v>813116115.25328386</v>
      </c>
      <c r="C373" s="28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2.8584672223884251</v>
      </c>
      <c r="D373" s="21">
        <f>'3.физ-всего'!D373+'4.юрид-всего'!D373+'5.нерез-всего'!D205</f>
        <v>799198940.73763752</v>
      </c>
      <c r="E373" s="28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2.7723614453684249</v>
      </c>
      <c r="F373" s="21">
        <f t="shared" si="44"/>
        <v>13917174.515646387</v>
      </c>
      <c r="G373" s="28">
        <f t="shared" si="45"/>
        <v>7.8031236042142309</v>
      </c>
      <c r="H373" s="21">
        <f>'3.физ-всего'!H373+'4.юрид-всего'!H373+'5.нерез-всего'!H205</f>
        <v>2673301.4339047796</v>
      </c>
      <c r="I373" s="28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1.1635248537336891</v>
      </c>
      <c r="J373" s="21">
        <f>'3.физ-всего'!J373+'4.юрид-всего'!J373+'5.нерез-всего'!J205</f>
        <v>2445548.5969070001</v>
      </c>
      <c r="K373" s="28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4.5616373434801059</v>
      </c>
      <c r="L373" s="21">
        <f>'3.физ-всего'!L373+'4.юрид-всего'!L373+'5.нерез-всего'!L205</f>
        <v>1957978.4630092999</v>
      </c>
      <c r="M373" s="28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9.3918547471432561</v>
      </c>
      <c r="N373" s="21">
        <f>'3.физ-всего'!N373+'4.юрид-всего'!N373+'5.нерез-всего'!N205</f>
        <v>5088176.9155458091</v>
      </c>
      <c r="O373" s="28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10.764878695968669</v>
      </c>
      <c r="P373" s="21">
        <f>'3.физ-всего'!P373+'4.юрид-всего'!P373+'5.нерез-всего'!P205</f>
        <v>1707845.8484894999</v>
      </c>
      <c r="Q373" s="28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12.10796596657268</v>
      </c>
      <c r="R373" s="21">
        <f>'3.физ-всего'!R373+'4.юрид-всего'!R373+'5.нерез-всего'!R205</f>
        <v>44323.257789999996</v>
      </c>
      <c r="S373" s="28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11.056914921607351</v>
      </c>
    </row>
    <row r="374" spans="1:19" ht="14.25" hidden="1" customHeight="1" x14ac:dyDescent="0.2">
      <c r="A374" s="23" t="s">
        <v>5</v>
      </c>
      <c r="B374" s="26">
        <f>'3.физ-всего'!B374+'4.юрид-всего'!B374+'5.нерез-всего'!B206</f>
        <v>0</v>
      </c>
      <c r="C374" s="28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21">
        <f>'3.физ-всего'!D374+'4.юрид-всего'!D374+'5.нерез-всего'!D206</f>
        <v>0</v>
      </c>
      <c r="E374" s="28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21">
        <f t="shared" si="44"/>
        <v>0</v>
      </c>
      <c r="G374" s="28" t="e">
        <f t="shared" si="45"/>
        <v>#DIV/0!</v>
      </c>
      <c r="H374" s="21">
        <f>'3.физ-всего'!H374+'4.юрид-всего'!H374+'5.нерез-всего'!H206</f>
        <v>0</v>
      </c>
      <c r="I374" s="28" t="e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#DIV/0!</v>
      </c>
      <c r="J374" s="21">
        <f>'3.физ-всего'!J374+'4.юрид-всего'!J374+'5.нерез-всего'!J206</f>
        <v>0</v>
      </c>
      <c r="K374" s="28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21">
        <f>'3.физ-всего'!L374+'4.юрид-всего'!L374+'5.нерез-всего'!L206</f>
        <v>0</v>
      </c>
      <c r="M374" s="28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21">
        <f>'3.физ-всего'!N374+'4.юрид-всего'!N374+'5.нерез-всего'!N206</f>
        <v>0</v>
      </c>
      <c r="O374" s="28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21">
        <f>'3.физ-всего'!P374+'4.юрид-всего'!P374+'5.нерез-всего'!P206</f>
        <v>0</v>
      </c>
      <c r="Q374" s="28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21">
        <f>'3.физ-всего'!R374+'4.юрид-всего'!R374+'5.нерез-всего'!R206</f>
        <v>0</v>
      </c>
      <c r="S374" s="28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</row>
    <row r="375" spans="1:19" ht="14.25" hidden="1" customHeight="1" x14ac:dyDescent="0.2">
      <c r="A375" s="23" t="s">
        <v>6</v>
      </c>
      <c r="B375" s="26">
        <f>'3.физ-всего'!B375+'4.юрид-всего'!B375+'5.нерез-всего'!B207</f>
        <v>0</v>
      </c>
      <c r="C375" s="28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21">
        <f>'3.физ-всего'!D375+'4.юрид-всего'!D375+'5.нерез-всего'!D207</f>
        <v>0</v>
      </c>
      <c r="E375" s="28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21">
        <f t="shared" si="44"/>
        <v>0</v>
      </c>
      <c r="G375" s="28" t="e">
        <f t="shared" si="45"/>
        <v>#DIV/0!</v>
      </c>
      <c r="H375" s="21">
        <f>'3.физ-всего'!H375+'4.юрид-всего'!H375+'5.нерез-всего'!H207</f>
        <v>0</v>
      </c>
      <c r="I375" s="28" t="e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#DIV/0!</v>
      </c>
      <c r="J375" s="21">
        <f>'3.физ-всего'!J375+'4.юрид-всего'!J375+'5.нерез-всего'!J207</f>
        <v>0</v>
      </c>
      <c r="K375" s="28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21">
        <f>'3.физ-всего'!L375+'4.юрид-всего'!L375+'5.нерез-всего'!L207</f>
        <v>0</v>
      </c>
      <c r="M375" s="28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21">
        <f>'3.физ-всего'!N375+'4.юрид-всего'!N375+'5.нерез-всего'!N207</f>
        <v>0</v>
      </c>
      <c r="O375" s="28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21">
        <f>'3.физ-всего'!P375+'4.юрид-всего'!P375+'5.нерез-всего'!P207</f>
        <v>0</v>
      </c>
      <c r="Q375" s="28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21">
        <f>'3.физ-всего'!R375+'4.юрид-всего'!R375+'5.нерез-всего'!R207</f>
        <v>0</v>
      </c>
      <c r="S375" s="28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</row>
    <row r="376" spans="1:19" ht="14.25" hidden="1" customHeight="1" x14ac:dyDescent="0.2">
      <c r="A376" s="23" t="s">
        <v>7</v>
      </c>
      <c r="B376" s="26">
        <f>'3.физ-всего'!B376+'4.юрид-всего'!B376+'5.нерез-всего'!B208</f>
        <v>0</v>
      </c>
      <c r="C376" s="28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21">
        <f>'3.физ-всего'!D376+'4.юрид-всего'!D376+'5.нерез-всего'!D208</f>
        <v>0</v>
      </c>
      <c r="E376" s="28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21">
        <f t="shared" si="44"/>
        <v>0</v>
      </c>
      <c r="G376" s="28" t="e">
        <f t="shared" si="45"/>
        <v>#DIV/0!</v>
      </c>
      <c r="H376" s="21">
        <f>'3.физ-всего'!H376+'4.юрид-всего'!H376+'5.нерез-всего'!H208</f>
        <v>0</v>
      </c>
      <c r="I376" s="28" t="e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#DIV/0!</v>
      </c>
      <c r="J376" s="21">
        <f>'3.физ-всего'!J376+'4.юрид-всего'!J376+'5.нерез-всего'!J208</f>
        <v>0</v>
      </c>
      <c r="K376" s="28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21">
        <f>'3.физ-всего'!L376+'4.юрид-всего'!L376+'5.нерез-всего'!L208</f>
        <v>0</v>
      </c>
      <c r="M376" s="28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21">
        <f>'3.физ-всего'!N376+'4.юрид-всего'!N376+'5.нерез-всего'!N208</f>
        <v>0</v>
      </c>
      <c r="O376" s="28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21">
        <f>'3.физ-всего'!P376+'4.юрид-всего'!P376+'5.нерез-всего'!P208</f>
        <v>0</v>
      </c>
      <c r="Q376" s="28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21">
        <f>'3.физ-всего'!R376+'4.юрид-всего'!R376+'5.нерез-всего'!R208</f>
        <v>0</v>
      </c>
      <c r="S376" s="28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82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85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87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89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91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93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95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97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customHeight="1" x14ac:dyDescent="0.2">
      <c r="A372" s="23" t="s">
        <v>99</v>
      </c>
      <c r="B372" s="26">
        <f>'7.физ-в нацвал'!B372+'11.физ-в инвал'!B372</f>
        <v>750835741.07139647</v>
      </c>
      <c r="C372" s="28">
        <f>('7.физ-в нацвал'!B372*'7.физ-в нацвал'!C372+'11.физ-в инвал'!B372*'11.физ-в инвал'!C372)/('7.физ-в нацвал'!B372+'11.физ-в инвал'!B372)</f>
        <v>2.8335706882652856</v>
      </c>
      <c r="D372" s="21">
        <f>'7.физ-в нацвал'!D372+'11.физ-в инвал'!D372</f>
        <v>740378670.05209088</v>
      </c>
      <c r="E372" s="28">
        <f>('7.физ-в нацвал'!D372*'7.физ-в нацвал'!E372+'11.физ-в инвал'!D372*'11.физ-в инвал'!E372)/('7.физ-в нацвал'!D372+'11.физ-в инвал'!D372)</f>
        <v>2.7370819186360298</v>
      </c>
      <c r="F372" s="21">
        <f t="shared" si="42"/>
        <v>10457071.019305607</v>
      </c>
      <c r="G372" s="28">
        <f t="shared" si="43"/>
        <v>9.6651420528647716</v>
      </c>
      <c r="H372" s="21">
        <f>'7.физ-в нацвал'!H372+'11.физ-в инвал'!H372</f>
        <v>698263.73242058617</v>
      </c>
      <c r="I372" s="28">
        <f>('7.физ-в нацвал'!H372*'7.физ-в нацвал'!I372+'11.физ-в инвал'!H372*'11.физ-в инвал'!I372)/('7.физ-в нацвал'!H372+'11.физ-в инвал'!H372)</f>
        <v>3.3481746766551512</v>
      </c>
      <c r="J372" s="21">
        <f>'7.физ-в нацвал'!J372+'11.физ-в инвал'!J372</f>
        <v>1340643.6669605761</v>
      </c>
      <c r="K372" s="28">
        <f>('7.физ-в нацвал'!J372*'7.физ-в нацвал'!K372+'11.физ-в инвал'!J372*'11.физ-в инвал'!K372)/('7.физ-в нацвал'!J372+'11.физ-в инвал'!J372)</f>
        <v>5.4260996871218818</v>
      </c>
      <c r="L372" s="21">
        <f>'7.физ-в нацвал'!L372+'11.физ-в инвал'!L372</f>
        <v>1514708.580386528</v>
      </c>
      <c r="M372" s="28">
        <f>('7.физ-в нацвал'!L372*'7.физ-в нацвал'!M372+'11.физ-в инвал'!L372*'11.физ-в инвал'!M372)/('7.физ-в нацвал'!L372+'11.физ-в инвал'!L372)</f>
        <v>8.8178384222174913</v>
      </c>
      <c r="N372" s="21">
        <f>'7.физ-в нацвал'!N372+'11.физ-в инвал'!N372</f>
        <v>4981638.0036935639</v>
      </c>
      <c r="O372" s="28">
        <f>('7.физ-в нацвал'!N372*'7.физ-в нацвал'!O372+'11.физ-в инвал'!N372*'11.физ-в инвал'!O372)/('7.физ-в нацвал'!N372+'11.физ-в инвал'!N372)</f>
        <v>11.014335782342197</v>
      </c>
      <c r="P372" s="21">
        <f>'7.физ-в нацвал'!P372+'11.физ-в инвал'!P372</f>
        <v>1854962.3983588822</v>
      </c>
      <c r="Q372" s="28">
        <f>('7.физ-в нацвал'!P372*'7.физ-в нацвал'!Q372+'11.физ-в инвал'!P372*'11.физ-в инвал'!Q372)/('7.физ-в нацвал'!P372+'11.физ-в инвал'!P372)</f>
        <v>12.079200498235172</v>
      </c>
      <c r="R372" s="22">
        <f>'7.физ-в нацвал'!R372+'11.физ-в инвал'!R372</f>
        <v>66854.637485472995</v>
      </c>
      <c r="S372" s="30">
        <f>('7.физ-в нацвал'!R372*'7.физ-в нацвал'!S372+'11.физ-в инвал'!R372*'11.физ-в инвал'!S372)/('7.физ-в нацвал'!R372+'11.физ-в инвал'!R372)</f>
        <v>12.330479938545221</v>
      </c>
    </row>
    <row r="373" spans="1:19" ht="14.25" customHeight="1" x14ac:dyDescent="0.2">
      <c r="A373" s="23" t="s">
        <v>101</v>
      </c>
      <c r="B373" s="26">
        <f>'7.физ-в нацвал'!B373+'11.физ-в инвал'!B373</f>
        <v>744450189.82908785</v>
      </c>
      <c r="C373" s="28">
        <f>('7.физ-в нацвал'!B373*'7.физ-в нацвал'!C373+'11.физ-в инвал'!B373*'11.физ-в инвал'!C373)/('7.физ-в нацвал'!B373+'11.физ-в инвал'!B373)</f>
        <v>3.066309872611702</v>
      </c>
      <c r="D373" s="21">
        <f>'7.физ-в нацвал'!D373+'11.физ-в инвал'!D373</f>
        <v>735845188.59551704</v>
      </c>
      <c r="E373" s="28">
        <f>('7.физ-в нацвал'!D373*'7.физ-в нацвал'!E373+'11.физ-в инвал'!D373*'11.физ-в инвал'!E373)/('7.физ-в нацвал'!D373+'11.физ-в инвал'!D373)</f>
        <v>2.9835361727088112</v>
      </c>
      <c r="F373" s="21">
        <f t="shared" si="42"/>
        <v>8605001.2335708085</v>
      </c>
      <c r="G373" s="28">
        <f t="shared" si="43"/>
        <v>10.144592276356944</v>
      </c>
      <c r="H373" s="21">
        <f>'7.физ-в нацвал'!H373+'11.физ-в инвал'!H373</f>
        <v>505980.48206299986</v>
      </c>
      <c r="I373" s="28">
        <f>('7.физ-в нацвал'!H373*'7.физ-в нацвал'!I373+'11.физ-в инвал'!H373*'11.физ-в инвал'!I373)/('7.физ-в нацвал'!H373+'11.физ-в инвал'!H373)</f>
        <v>4.4238799056982128</v>
      </c>
      <c r="J373" s="21">
        <f>'7.физ-в нацвал'!J373+'11.физ-в инвал'!J373</f>
        <v>1234632.3085970001</v>
      </c>
      <c r="K373" s="28">
        <f>('7.физ-в нацвал'!J373*'7.физ-в нацвал'!K373+'11.физ-в инвал'!J373*'11.физ-в инвал'!K373)/('7.физ-в нацвал'!J373+'11.физ-в инвал'!J373)</f>
        <v>6.1967153519749854</v>
      </c>
      <c r="L373" s="21">
        <f>'7.физ-в нацвал'!L373+'11.физ-в инвал'!L373</f>
        <v>1317664.3572493</v>
      </c>
      <c r="M373" s="28">
        <f>('7.физ-в нацвал'!L373*'7.физ-в нацвал'!M373+'11.физ-в инвал'!L373*'11.физ-в инвал'!M373)/('7.физ-в нацвал'!L373+'11.физ-в инвал'!L373)</f>
        <v>9.9542192501409996</v>
      </c>
      <c r="N373" s="21">
        <f>'7.физ-в нацвал'!N373+'11.физ-в инвал'!N373</f>
        <v>4010872.3595420094</v>
      </c>
      <c r="O373" s="28">
        <f>('7.физ-в нацвал'!N373*'7.физ-в нацвал'!O373+'11.физ-в инвал'!N373*'11.физ-в инвал'!O373)/('7.физ-в нацвал'!N373+'11.физ-в инвал'!N373)</f>
        <v>11.281059562384883</v>
      </c>
      <c r="P373" s="21">
        <f>'7.физ-в нацвал'!P373+'11.физ-в инвал'!P373</f>
        <v>1494590.5333294999</v>
      </c>
      <c r="Q373" s="28">
        <f>('7.физ-в нацвал'!P373*'7.физ-в нацвал'!Q373+'11.физ-в инвал'!P373*'11.физ-в инвал'!Q373)/('7.физ-в нацвал'!P373+'11.физ-в инвал'!P373)</f>
        <v>12.432263559187065</v>
      </c>
      <c r="R373" s="22">
        <f>'7.физ-в нацвал'!R373+'11.физ-в инвал'!R373</f>
        <v>41261.192790000001</v>
      </c>
      <c r="S373" s="30">
        <f>('7.физ-в нацвал'!R373*'7.физ-в нацвал'!S373+'11.физ-в инвал'!R373*'11.физ-в инвал'!S373)/('7.физ-в нацвал'!R373+'11.физ-в инвал'!R373)</f>
        <v>11.168214835131531</v>
      </c>
    </row>
    <row r="374" spans="1:19" ht="14.25" hidden="1" customHeight="1" x14ac:dyDescent="0.2">
      <c r="A374" s="23" t="s">
        <v>5</v>
      </c>
      <c r="B374" s="26">
        <f>'7.физ-в нацвал'!B374+'11.физ-в инвал'!B374</f>
        <v>0</v>
      </c>
      <c r="C374" s="28" t="e">
        <f>('7.физ-в нацвал'!B374*'7.физ-в нацвал'!C374+'11.физ-в инвал'!B374*'11.физ-в инвал'!C374)/('7.физ-в нацвал'!B374+'11.физ-в инвал'!B374)</f>
        <v>#DIV/0!</v>
      </c>
      <c r="D374" s="21">
        <f>'7.физ-в нацвал'!D374+'11.физ-в инвал'!D374</f>
        <v>0</v>
      </c>
      <c r="E374" s="28" t="e">
        <f>('7.физ-в нацвал'!D374*'7.физ-в нацвал'!E374+'11.физ-в инвал'!D374*'11.физ-в инвал'!E374)/('7.физ-в нацвал'!D374+'11.физ-в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'7.физ-в нацвал'!H374+'11.физ-в инвал'!H374</f>
        <v>0</v>
      </c>
      <c r="I374" s="28" t="e">
        <f>('7.физ-в нацвал'!H374*'7.физ-в нацвал'!I374+'11.физ-в инвал'!H374*'11.физ-в инвал'!I374)/('7.физ-в нацвал'!H374+'11.физ-в инвал'!H374)</f>
        <v>#DIV/0!</v>
      </c>
      <c r="J374" s="21">
        <f>'7.физ-в нацвал'!J374+'11.физ-в инвал'!J374</f>
        <v>0</v>
      </c>
      <c r="K374" s="28" t="e">
        <f>('7.физ-в нацвал'!J374*'7.физ-в нацвал'!K374+'11.физ-в инвал'!J374*'11.физ-в инвал'!K374)/('7.физ-в нацвал'!J374+'11.физ-в инвал'!J374)</f>
        <v>#DIV/0!</v>
      </c>
      <c r="L374" s="21">
        <f>'7.физ-в нацвал'!L374+'11.физ-в инвал'!L374</f>
        <v>0</v>
      </c>
      <c r="M374" s="28" t="e">
        <f>('7.физ-в нацвал'!L374*'7.физ-в нацвал'!M374+'11.физ-в инвал'!L374*'11.физ-в инвал'!M374)/('7.физ-в нацвал'!L374+'11.физ-в инвал'!L374)</f>
        <v>#DIV/0!</v>
      </c>
      <c r="N374" s="21">
        <f>'7.физ-в нацвал'!N374+'11.физ-в инвал'!N374</f>
        <v>0</v>
      </c>
      <c r="O374" s="28" t="e">
        <f>('7.физ-в нацвал'!N374*'7.физ-в нацвал'!O374+'11.физ-в инвал'!N374*'11.физ-в инвал'!O374)/('7.физ-в нацвал'!N374+'11.физ-в инвал'!N374)</f>
        <v>#DIV/0!</v>
      </c>
      <c r="P374" s="21">
        <f>'7.физ-в нацвал'!P374+'11.физ-в инвал'!P374</f>
        <v>0</v>
      </c>
      <c r="Q374" s="28" t="e">
        <f>('7.физ-в нацвал'!P374*'7.физ-в нацвал'!Q374+'11.физ-в инвал'!P374*'11.физ-в инвал'!Q374)/('7.физ-в нацвал'!P374+'11.физ-в инвал'!P374)</f>
        <v>#DIV/0!</v>
      </c>
      <c r="R374" s="22">
        <f>'7.физ-в нацвал'!R374+'11.физ-в инвал'!R374</f>
        <v>0</v>
      </c>
      <c r="S374" s="30" t="e">
        <f>('7.физ-в нацвал'!R374*'7.физ-в нацвал'!S374+'11.физ-в инвал'!R374*'11.физ-в инвал'!S374)/('7.физ-в нацвал'!R374+'11.физ-в инвал'!R374)</f>
        <v>#DIV/0!</v>
      </c>
    </row>
    <row r="375" spans="1:19" ht="14.25" hidden="1" customHeight="1" x14ac:dyDescent="0.2">
      <c r="A375" s="23" t="s">
        <v>6</v>
      </c>
      <c r="B375" s="26">
        <f>'7.физ-в нацвал'!B375+'11.физ-в инвал'!B375</f>
        <v>0</v>
      </c>
      <c r="C375" s="28" t="e">
        <f>('7.физ-в нацвал'!B375*'7.физ-в нацвал'!C375+'11.физ-в инвал'!B375*'11.физ-в инвал'!C375)/('7.физ-в нацвал'!B375+'11.физ-в инвал'!B375)</f>
        <v>#DIV/0!</v>
      </c>
      <c r="D375" s="21">
        <f>'7.физ-в нацвал'!D375+'11.физ-в инвал'!D375</f>
        <v>0</v>
      </c>
      <c r="E375" s="28" t="e">
        <f>('7.физ-в нацвал'!D375*'7.физ-в нацвал'!E375+'11.физ-в инвал'!D375*'11.физ-в инвал'!E375)/('7.физ-в нацвал'!D375+'11.физ-в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'7.физ-в нацвал'!H375+'11.физ-в инвал'!H375</f>
        <v>0</v>
      </c>
      <c r="I375" s="28" t="e">
        <f>('7.физ-в нацвал'!H375*'7.физ-в нацвал'!I375+'11.физ-в инвал'!H375*'11.физ-в инвал'!I375)/('7.физ-в нацвал'!H375+'11.физ-в инвал'!H375)</f>
        <v>#DIV/0!</v>
      </c>
      <c r="J375" s="21">
        <f>'7.физ-в нацвал'!J375+'11.физ-в инвал'!J375</f>
        <v>0</v>
      </c>
      <c r="K375" s="28" t="e">
        <f>('7.физ-в нацвал'!J375*'7.физ-в нацвал'!K375+'11.физ-в инвал'!J375*'11.физ-в инвал'!K375)/('7.физ-в нацвал'!J375+'11.физ-в инвал'!J375)</f>
        <v>#DIV/0!</v>
      </c>
      <c r="L375" s="21">
        <f>'7.физ-в нацвал'!L375+'11.физ-в инвал'!L375</f>
        <v>0</v>
      </c>
      <c r="M375" s="28" t="e">
        <f>('7.физ-в нацвал'!L375*'7.физ-в нацвал'!M375+'11.физ-в инвал'!L375*'11.физ-в инвал'!M375)/('7.физ-в нацвал'!L375+'11.физ-в инвал'!L375)</f>
        <v>#DIV/0!</v>
      </c>
      <c r="N375" s="21">
        <f>'7.физ-в нацвал'!N375+'11.физ-в инвал'!N375</f>
        <v>0</v>
      </c>
      <c r="O375" s="28" t="e">
        <f>('7.физ-в нацвал'!N375*'7.физ-в нацвал'!O375+'11.физ-в инвал'!N375*'11.физ-в инвал'!O375)/('7.физ-в нацвал'!N375+'11.физ-в инвал'!N375)</f>
        <v>#DIV/0!</v>
      </c>
      <c r="P375" s="21">
        <f>'7.физ-в нацвал'!P375+'11.физ-в инвал'!P375</f>
        <v>0</v>
      </c>
      <c r="Q375" s="28" t="e">
        <f>('7.физ-в нацвал'!P375*'7.физ-в нацвал'!Q375+'11.физ-в инвал'!P375*'11.физ-в инвал'!Q375)/('7.физ-в нацвал'!P375+'11.физ-в инвал'!P375)</f>
        <v>#DIV/0!</v>
      </c>
      <c r="R375" s="22">
        <f>'7.физ-в нацвал'!R375+'11.физ-в инвал'!R375</f>
        <v>0</v>
      </c>
      <c r="S375" s="30" t="e">
        <f>('7.физ-в нацвал'!R375*'7.физ-в нацвал'!S375+'11.физ-в инвал'!R375*'11.физ-в инвал'!S375)/('7.физ-в нацвал'!R375+'11.физ-в инвал'!R375)</f>
        <v>#DIV/0!</v>
      </c>
    </row>
    <row r="376" spans="1:19" ht="14.25" hidden="1" customHeight="1" x14ac:dyDescent="0.2">
      <c r="A376" s="23" t="s">
        <v>7</v>
      </c>
      <c r="B376" s="26">
        <f>'7.физ-в нацвал'!B376+'11.физ-в инвал'!B376</f>
        <v>0</v>
      </c>
      <c r="C376" s="28" t="e">
        <f>('7.физ-в нацвал'!B376*'7.физ-в нацвал'!C376+'11.физ-в инвал'!B376*'11.физ-в инвал'!C376)/('7.физ-в нацвал'!B376+'11.физ-в инвал'!B376)</f>
        <v>#DIV/0!</v>
      </c>
      <c r="D376" s="21">
        <f>'7.физ-в нацвал'!D376+'11.физ-в инвал'!D376</f>
        <v>0</v>
      </c>
      <c r="E376" s="28" t="e">
        <f>('7.физ-в нацвал'!D376*'7.физ-в нацвал'!E376+'11.физ-в инвал'!D376*'11.физ-в инвал'!E376)/('7.физ-в нацвал'!D376+'11.физ-в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'7.физ-в нацвал'!H376+'11.физ-в инвал'!H376</f>
        <v>0</v>
      </c>
      <c r="I376" s="28" t="e">
        <f>('7.физ-в нацвал'!H376*'7.физ-в нацвал'!I376+'11.физ-в инвал'!H376*'11.физ-в инвал'!I376)/('7.физ-в нацвал'!H376+'11.физ-в инвал'!H376)</f>
        <v>#DIV/0!</v>
      </c>
      <c r="J376" s="21">
        <f>'7.физ-в нацвал'!J376+'11.физ-в инвал'!J376</f>
        <v>0</v>
      </c>
      <c r="K376" s="28" t="e">
        <f>('7.физ-в нацвал'!J376*'7.физ-в нацвал'!K376+'11.физ-в инвал'!J376*'11.физ-в инвал'!K376)/('7.физ-в нацвал'!J376+'11.физ-в инвал'!J376)</f>
        <v>#DIV/0!</v>
      </c>
      <c r="L376" s="21">
        <f>'7.физ-в нацвал'!L376+'11.физ-в инвал'!L376</f>
        <v>0</v>
      </c>
      <c r="M376" s="28" t="e">
        <f>('7.физ-в нацвал'!L376*'7.физ-в нацвал'!M376+'11.физ-в инвал'!L376*'11.физ-в инвал'!M376)/('7.физ-в нацвал'!L376+'11.физ-в инвал'!L376)</f>
        <v>#DIV/0!</v>
      </c>
      <c r="N376" s="21">
        <f>'7.физ-в нацвал'!N376+'11.физ-в инвал'!N376</f>
        <v>0</v>
      </c>
      <c r="O376" s="28" t="e">
        <f>('7.физ-в нацвал'!N376*'7.физ-в нацвал'!O376+'11.физ-в инвал'!N376*'11.физ-в инвал'!O376)/('7.физ-в нацвал'!N376+'11.физ-в инвал'!N376)</f>
        <v>#DIV/0!</v>
      </c>
      <c r="P376" s="21">
        <f>'7.физ-в нацвал'!P376+'11.физ-в инвал'!P376</f>
        <v>0</v>
      </c>
      <c r="Q376" s="28" t="e">
        <f>('7.физ-в нацвал'!P376*'7.физ-в нацвал'!Q376+'11.физ-в инвал'!P376*'11.физ-в инвал'!Q376)/('7.физ-в нацвал'!P376+'11.физ-в инвал'!P376)</f>
        <v>#DIV/0!</v>
      </c>
      <c r="R376" s="22">
        <f>'7.физ-в нацвал'!R376+'11.физ-в инвал'!R376</f>
        <v>0</v>
      </c>
      <c r="S376" s="30" t="e">
        <f>('7.физ-в нацвал'!R376*'7.физ-в нацвал'!S376+'11.физ-в инвал'!R376*'11.физ-в инвал'!S376)/('7.физ-в нацвал'!R376+'11.физ-в инвал'!R376)</f>
        <v>#DIV/0!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83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86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88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90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92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94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96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98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customHeight="1" x14ac:dyDescent="0.2">
      <c r="A372" s="23" t="s">
        <v>100</v>
      </c>
      <c r="B372" s="26">
        <f>'8.юрид-в нацвал'!B372+'12.юрид-в инвал'!B372</f>
        <v>29656103.462259289</v>
      </c>
      <c r="C372" s="28">
        <f>('8.юрид-в нацвал'!B372*'8.юрид-в нацвал'!C372+'12.юрид-в инвал'!B372*'12.юрид-в инвал'!C372)/('8.юрид-в нацвал'!B372+'12.юрид-в инвал'!B372)</f>
        <v>4.3176256503689245</v>
      </c>
      <c r="D372" s="21">
        <f>'8.юрид-в нацвал'!D372+'12.юрид-в инвал'!D372</f>
        <v>13622666.839879397</v>
      </c>
      <c r="E372" s="28">
        <f>('8.юрид-в нацвал'!D372*'8.юрид-в нацвал'!E372+'12.юрид-в инвал'!D372*'12.юрид-в инвал'!E372)/('8.юрид-в нацвал'!D372+'12.юрид-в инвал'!D372)</f>
        <v>2.592268776283722</v>
      </c>
      <c r="F372" s="21">
        <f t="shared" si="42"/>
        <v>16033427.562379887</v>
      </c>
      <c r="G372" s="28">
        <f t="shared" si="43"/>
        <v>5.7835607825670765</v>
      </c>
      <c r="H372" s="21">
        <f>'8.юрид-в нацвал'!H372+'12.юрид-в инвал'!H372</f>
        <v>1829293.7007298903</v>
      </c>
      <c r="I372" s="28">
        <f>('8.юрид-в нацвал'!H372*'8.юрид-в нацвал'!I372+'12.юрид-в инвал'!H372*'12.юрид-в инвал'!I372)/('8.юрид-в нацвал'!H372+'12.юрид-в инвал'!H372)</f>
        <v>0.10199143784025355</v>
      </c>
      <c r="J372" s="21">
        <f>'8.юрид-в нацвал'!J372+'12.юрид-в инвал'!J372</f>
        <v>4545765.2293999996</v>
      </c>
      <c r="K372" s="28">
        <f>('8.юрид-в нацвал'!J372*'8.юрид-в нацвал'!K372+'12.юрид-в инвал'!J372*'12.юрид-в инвал'!K372)/('8.юрид-в нацвал'!J372+'12.юрид-в инвал'!J372)</f>
        <v>4.5229284481358398</v>
      </c>
      <c r="L372" s="21">
        <f>'8.юрид-в нацвал'!L372+'12.юрид-в инвал'!L372</f>
        <v>4934881.7883799989</v>
      </c>
      <c r="M372" s="28">
        <f>('8.юрид-в нацвал'!L372*'8.юрид-в нацвал'!M372+'12.юрид-в инвал'!L372*'12.юрид-в инвал'!M372)/('8.юрид-в нацвал'!L372+'12.юрид-в инвал'!L372)</f>
        <v>5.1406216677680163</v>
      </c>
      <c r="N372" s="21">
        <f>'8.юрид-в нацвал'!N372+'12.юрид-в инвал'!N372</f>
        <v>4663586.2418400003</v>
      </c>
      <c r="O372" s="28">
        <f>('8.юрид-в нацвал'!N372*'8.юрид-в нацвал'!O372+'12.юрид-в инвал'!N372*'12.юрид-в инвал'!O372)/('8.юрид-в нацвал'!N372+'12.юрид-в инвал'!N372)</f>
        <v>9.9408932784364143</v>
      </c>
      <c r="P372" s="21">
        <f>'8.юрид-в нацвал'!P372+'12.юрид-в инвал'!P372</f>
        <v>59900.602029999995</v>
      </c>
      <c r="Q372" s="28">
        <f>('8.юрид-в нацвал'!P372*'8.юрид-в нацвал'!Q372+'12.юрид-в инвал'!P372*'12.юрид-в инвал'!Q372)/('8.юрид-в нацвал'!P372+'12.юрид-в инвал'!P372)</f>
        <v>4.2568239343787448</v>
      </c>
      <c r="R372" s="22"/>
      <c r="S372" s="30"/>
    </row>
    <row r="373" spans="1:19" ht="14.25" customHeight="1" x14ac:dyDescent="0.2">
      <c r="A373" s="23" t="s">
        <v>102</v>
      </c>
      <c r="B373" s="26">
        <f>'8.юрид-в нацвал'!B373+'12.юрид-в инвал'!B373</f>
        <v>13771328.230353279</v>
      </c>
      <c r="C373" s="28">
        <f>('8.юрид-в нацвал'!B373*'8.юрид-в нацвал'!C373+'12.юрид-в инвал'!B373*'12.юрид-в инвал'!C373)/('8.юрид-в нацвал'!B373+'12.юрид-в инвал'!B373)</f>
        <v>2.2955270372605705</v>
      </c>
      <c r="D373" s="21">
        <f>'8.юрид-в нацвал'!D373+'12.юрид-в инвал'!D373</f>
        <v>11295090.992401499</v>
      </c>
      <c r="E373" s="28">
        <f>('8.юрид-в нацвал'!D373*'8.юрид-в нацвал'!E373+'12.юрид-в инвал'!D373*'12.юрид-в инвал'!E373)/('8.юрид-в нацвал'!D373+'12.юрид-в инвал'!D373)</f>
        <v>1.7236212801778701</v>
      </c>
      <c r="F373" s="21">
        <f t="shared" si="42"/>
        <v>2476237.2379517802</v>
      </c>
      <c r="G373" s="28">
        <f t="shared" si="43"/>
        <v>4.904213905514978</v>
      </c>
      <c r="H373" s="21">
        <f>'8.юрид-в нацвал'!H373+'12.юрид-в инвал'!H373</f>
        <v>1405503.7307517801</v>
      </c>
      <c r="I373" s="28">
        <f>('8.юрид-в нацвал'!H373*'8.юрид-в нацвал'!I373+'12.юрид-в инвал'!H373*'12.юрид-в инвал'!I373)/('8.юрид-в нацвал'!H373+'12.юрид-в инвал'!H373)</f>
        <v>9.5136267347791709E-2</v>
      </c>
      <c r="J373" s="21">
        <f>'8.юрид-в нацвал'!J373+'12.юрид-в инвал'!J373</f>
        <v>52903.332000000002</v>
      </c>
      <c r="K373" s="28">
        <f>('8.юрид-в нацвал'!J373*'8.юрид-в нацвал'!K373+'12.юрид-в инвал'!J373*'12.юрид-в инвал'!K373)/('8.юрид-в нацвал'!J373+'12.юрид-в инвал'!J373)</f>
        <v>4.1866082990765117</v>
      </c>
      <c r="L373" s="21">
        <f>'8.юрид-в нацвал'!L373+'12.юрид-в инвал'!L373</f>
        <v>315581.74504000007</v>
      </c>
      <c r="M373" s="28">
        <f>('8.юрид-в нацвал'!L373*'8.юрид-в нацвал'!M373+'12.юрид-в инвал'!L373*'12.юрид-в инвал'!M373)/('8.юрид-в нацвал'!L373+'12.юрид-в инвал'!L373)</f>
        <v>12.818911428470754</v>
      </c>
      <c r="N373" s="21">
        <f>'8.юрид-в нацвал'!N373+'12.юрид-в инвал'!N373</f>
        <v>610967.64382</v>
      </c>
      <c r="O373" s="28">
        <f>('8.юрид-в нацвал'!N373*'8.юрид-в нацвал'!O373+'12.юрид-в инвал'!N373*'12.юрид-в инвал'!O373)/('8.юрид-в нацвал'!N373+'12.юрид-в инвал'!N373)</f>
        <v>10.772390854005733</v>
      </c>
      <c r="P373" s="21">
        <f>'8.юрид-в нацвал'!P373+'12.юрид-в инвал'!P373</f>
        <v>88271.93634</v>
      </c>
      <c r="Q373" s="28">
        <f>('8.юрид-в нацвал'!P373*'8.юрид-в нацвал'!Q373+'12.юрид-в инвал'!P373*'12.юрид-в инвал'!Q373)/('8.юрид-в нацвал'!P373+'12.юрид-в инвал'!P373)</f>
        <v>12.838339553071144</v>
      </c>
      <c r="R373" s="22">
        <f>'8.юрид-в нацвал'!R373+'12.юрид-в инвал'!R373</f>
        <v>3008.85</v>
      </c>
      <c r="S373" s="30">
        <f>('8.юрид-в нацвал'!R373*'8.юрид-в нацвал'!S373+'12.юрид-в инвал'!R373*'12.юрид-в инвал'!S373)/('8.юрид-в нацвал'!R373+'12.юрид-в инвал'!R373)</f>
        <v>9.4838227229672469</v>
      </c>
    </row>
    <row r="374" spans="1:19" ht="14.25" hidden="1" customHeight="1" x14ac:dyDescent="0.2">
      <c r="A374" s="23" t="s">
        <v>5</v>
      </c>
      <c r="B374" s="26">
        <f>'8.юрид-в нацвал'!B374+'12.юрид-в инвал'!B374</f>
        <v>0</v>
      </c>
      <c r="C374" s="28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21">
        <f>'8.юрид-в нацвал'!D374+'12.юрид-в инвал'!D374</f>
        <v>0</v>
      </c>
      <c r="E374" s="28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'8.юрид-в нацвал'!H374+'12.юрид-в инвал'!H374</f>
        <v>0</v>
      </c>
      <c r="I374" s="28" t="e">
        <f>('8.юрид-в нацвал'!H374*'8.юрид-в нацвал'!I374+'12.юрид-в инвал'!H374*'12.юрид-в инвал'!I374)/('8.юрид-в нацвал'!H374+'12.юрид-в инвал'!H374)</f>
        <v>#DIV/0!</v>
      </c>
      <c r="J374" s="21">
        <f>'8.юрид-в нацвал'!J374+'12.юрид-в инвал'!J374</f>
        <v>0</v>
      </c>
      <c r="K374" s="28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21">
        <f>'8.юрид-в нацвал'!L374+'12.юрид-в инвал'!L374</f>
        <v>0</v>
      </c>
      <c r="M374" s="28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21">
        <f>'8.юрид-в нацвал'!N374+'12.юрид-в инвал'!N374</f>
        <v>0</v>
      </c>
      <c r="O374" s="28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21">
        <f>'8.юрид-в нацвал'!P374+'12.юрид-в инвал'!P374</f>
        <v>0</v>
      </c>
      <c r="Q374" s="28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22"/>
      <c r="S374" s="30"/>
    </row>
    <row r="375" spans="1:19" ht="14.25" hidden="1" customHeight="1" x14ac:dyDescent="0.2">
      <c r="A375" s="23" t="s">
        <v>6</v>
      </c>
      <c r="B375" s="26">
        <f>'8.юрид-в нацвал'!B375+'12.юрид-в инвал'!B375</f>
        <v>0</v>
      </c>
      <c r="C375" s="28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21">
        <f>'8.юрид-в нацвал'!D375+'12.юрид-в инвал'!D375</f>
        <v>0</v>
      </c>
      <c r="E375" s="28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'8.юрид-в нацвал'!H375+'12.юрид-в инвал'!H375</f>
        <v>0</v>
      </c>
      <c r="I375" s="28" t="e">
        <f>('8.юрид-в нацвал'!H375*'8.юрид-в нацвал'!I375+'12.юрид-в инвал'!H375*'12.юрид-в инвал'!I375)/('8.юрид-в нацвал'!H375+'12.юрид-в инвал'!H375)</f>
        <v>#DIV/0!</v>
      </c>
      <c r="J375" s="21">
        <f>'8.юрид-в нацвал'!J375+'12.юрид-в инвал'!J375</f>
        <v>0</v>
      </c>
      <c r="K375" s="28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21">
        <f>'8.юрид-в нацвал'!L375+'12.юрид-в инвал'!L375</f>
        <v>0</v>
      </c>
      <c r="M375" s="28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21">
        <f>'8.юрид-в нацвал'!N375+'12.юрид-в инвал'!N375</f>
        <v>0</v>
      </c>
      <c r="O375" s="28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21">
        <f>'8.юрид-в нацвал'!P375+'12.юрид-в инвал'!P375</f>
        <v>0</v>
      </c>
      <c r="Q375" s="28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22">
        <f>'8.юрид-в нацвал'!R375+'12.юрид-в инвал'!R375</f>
        <v>0</v>
      </c>
      <c r="S375" s="30" t="e">
        <f>('8.юрид-в нацвал'!R375*'8.юрид-в нацвал'!S375+'12.юрид-в инвал'!R375*'12.юрид-в инвал'!S375)/('8.юрид-в нацвал'!R375+'12.юрид-в инвал'!R375)</f>
        <v>#DIV/0!</v>
      </c>
    </row>
    <row r="376" spans="1:19" ht="14.25" hidden="1" customHeight="1" x14ac:dyDescent="0.2">
      <c r="A376" s="23" t="s">
        <v>7</v>
      </c>
      <c r="B376" s="26">
        <f>'8.юрид-в нацвал'!B376+'12.юрид-в инвал'!B376</f>
        <v>0</v>
      </c>
      <c r="C376" s="28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21">
        <f>'8.юрид-в нацвал'!D376+'12.юрид-в инвал'!D376</f>
        <v>0</v>
      </c>
      <c r="E376" s="28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'8.юрид-в нацвал'!H376+'12.юрид-в инвал'!H376</f>
        <v>0</v>
      </c>
      <c r="I376" s="28" t="e">
        <f>('8.юрид-в нацвал'!H376*'8.юрид-в нацвал'!I376+'12.юрид-в инвал'!H376*'12.юрид-в инвал'!I376)/('8.юрид-в нацвал'!H376+'12.юрид-в инвал'!H376)</f>
        <v>#DIV/0!</v>
      </c>
      <c r="J376" s="21">
        <f>'8.юрид-в нацвал'!J376+'12.юрид-в инвал'!J376</f>
        <v>0</v>
      </c>
      <c r="K376" s="28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21">
        <f>'8.юрид-в нацвал'!L376+'12.юрид-в инвал'!L376</f>
        <v>0</v>
      </c>
      <c r="M376" s="28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21">
        <f>'8.юрид-в нацвал'!N376+'12.юрид-в инвал'!N376</f>
        <v>0</v>
      </c>
      <c r="O376" s="28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21">
        <f>'8.юрид-в нацвал'!P376+'12.юрид-в инвал'!P376</f>
        <v>0</v>
      </c>
      <c r="Q376" s="28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22">
        <f>'8.юрид-в нацвал'!R376+'12.юрид-в инвал'!R376</f>
        <v>0</v>
      </c>
      <c r="S376" s="30" t="e">
        <f>('8.юрид-в нацвал'!R376*'8.юрид-в нацвал'!S376+'12.юрид-в инвал'!R376*'12.юрид-в инвал'!S376)/('8.юрид-в нацвал'!R376+'12.юрид-в инвал'!R376)</f>
        <v>#DIV/0!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213" sqref="A21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82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85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87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89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91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93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95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97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x14ac:dyDescent="0.2">
      <c r="A204" s="23" t="s">
        <v>99</v>
      </c>
      <c r="B204" s="26">
        <f>'9.нерез-в нацвал'!B204+'13.нерез-в инвал'!B204</f>
        <v>52193396.286663905</v>
      </c>
      <c r="C204" s="28">
        <f>('9.нерез-в нацвал'!B204*'9.нерез-в нацвал'!C204+'13.нерез-в инвал'!B204*'13.нерез-в инвал'!C204)/('9.нерез-в нацвал'!B204+'13.нерез-в инвал'!B204)</f>
        <v>0.18350543933691413</v>
      </c>
      <c r="D204" s="21">
        <f>'9.нерез-в нацвал'!D204+'13.нерез-в инвал'!D204</f>
        <v>50636591.040013097</v>
      </c>
      <c r="E204" s="28">
        <f>('9.нерез-в нацвал'!D204*'9.нерез-в нацвал'!E204+'13.нерез-в инвал'!D204*'13.нерез-в инвал'!E204)/('9.нерез-в нацвал'!D204+'13.нерез-в инвал'!D204)</f>
        <v>1.4885728319257826E-2</v>
      </c>
      <c r="F204" s="21">
        <f t="shared" si="28"/>
        <v>1556805.2466508071</v>
      </c>
      <c r="G204" s="28">
        <f t="shared" si="29"/>
        <v>5.6680240497764425</v>
      </c>
      <c r="H204" s="21">
        <f>'9.нерез-в нацвал'!H204+'13.нерез-в инвал'!H204</f>
        <v>94589.680649999995</v>
      </c>
      <c r="I204" s="28">
        <f>('9.нерез-в нацвал'!H204*'9.нерез-в нацвал'!I204+'13.нерез-в инвал'!H204*'13.нерез-в инвал'!I204)/('9.нерез-в нацвал'!H204+'13.нерез-в инвал'!H204)</f>
        <v>2.5887597805839508</v>
      </c>
      <c r="J204" s="21">
        <f>'9.нерез-в нацвал'!J204+'13.нерез-в инвал'!J204</f>
        <v>496420.41154000006</v>
      </c>
      <c r="K204" s="28">
        <f>('9.нерез-в нацвал'!J204*'9.нерез-в нацвал'!K204+'13.нерез-в инвал'!J204*'13.нерез-в инвал'!K204)/('9.нерез-в нацвал'!J204+'13.нерез-в инвал'!J204)</f>
        <v>3.8111650298459834</v>
      </c>
      <c r="L204" s="21">
        <f>'9.нерез-в нацвал'!L204+'13.нерез-в инвал'!L204</f>
        <v>146010.30550999998</v>
      </c>
      <c r="M204" s="28">
        <f>('9.нерез-в нацвал'!L204*'9.нерез-в нацвал'!M204+'13.нерез-в инвал'!L204*'13.нерез-в инвал'!M204)/('9.нерез-в нацвал'!L204+'13.нерез-в инвал'!L204)</f>
        <v>6.6752332839119211</v>
      </c>
      <c r="N204" s="21">
        <f>'9.нерез-в нацвал'!N204+'13.нерез-в инвал'!N204</f>
        <v>701079.72348080704</v>
      </c>
      <c r="O204" s="28">
        <f>('9.нерез-в нацвал'!N204*'9.нерез-в нацвал'!O204+'13.нерез-в инвал'!N204*'13.нерез-в инвал'!O204)/('9.нерез-в нацвал'!N204+'13.нерез-в инвал'!N204)</f>
        <v>6.3876973916790512</v>
      </c>
      <c r="P204" s="21">
        <f>'9.нерез-в нацвал'!P204+'13.нерез-в инвал'!P204</f>
        <v>111836.12547</v>
      </c>
      <c r="Q204" s="28">
        <f>('9.нерез-в нацвал'!P204*'9.нерез-в нацвал'!Q204+'13.нерез-в инвал'!P204*'13.нерез-в инвал'!Q204)/('9.нерез-в нацвал'!P204+'13.нерез-в инвал'!P204)</f>
        <v>10.179814692171133</v>
      </c>
      <c r="R204" s="21">
        <f>'9.нерез-в нацвал'!R204+'13.нерез-в инвал'!R204</f>
        <v>6869</v>
      </c>
      <c r="S204" s="28">
        <f>('9.нерез-в нацвал'!R204*'9.нерез-в нацвал'!S204+'13.нерез-в инвал'!R204*'13.нерез-в инвал'!S204)/('9.нерез-в нацвал'!R204+'13.нерез-в инвал'!R204)</f>
        <v>13.945334109768526</v>
      </c>
    </row>
    <row r="205" spans="1:19" x14ac:dyDescent="0.2">
      <c r="A205" s="23" t="s">
        <v>101</v>
      </c>
      <c r="B205" s="26">
        <f>'9.нерез-в нацвал'!B205+'13.нерез-в инвал'!B205</f>
        <v>54894597.193842813</v>
      </c>
      <c r="C205" s="28">
        <f>('9.нерез-в нацвал'!B205*'9.нерез-в нацвал'!C205+'13.нерез-в инвал'!B205*'13.нерез-в инвал'!C205)/('9.нерез-в нацвал'!B205+'13.нерез-в инвал'!B205)</f>
        <v>0.18104405393254752</v>
      </c>
      <c r="D205" s="21">
        <f>'9.нерез-в нацвал'!D205+'13.нерез-в инвал'!D205</f>
        <v>52058661.149719015</v>
      </c>
      <c r="E205" s="28">
        <f>('9.нерез-в нацвал'!D205*'9.нерез-в нацвал'!E205+'13.нерез-в инвал'!D205*'13.нерез-в инвал'!E205)/('9.нерез-в нацвал'!D205+'13.нерез-в инвал'!D205)</f>
        <v>1.496645473765138E-2</v>
      </c>
      <c r="F205" s="21">
        <f t="shared" si="28"/>
        <v>2835936.0441237995</v>
      </c>
      <c r="G205" s="28">
        <f t="shared" si="29"/>
        <v>3.2296944206996065</v>
      </c>
      <c r="H205" s="21">
        <f>'9.нерез-в нацвал'!H205+'13.нерез-в инвал'!H205</f>
        <v>761817.22108999977</v>
      </c>
      <c r="I205" s="28">
        <f>('9.нерез-в нацвал'!H205*'9.нерез-в нацвал'!I205+'13.нерез-в инвал'!H205*'13.нерез-в инвал'!I205)/('9.нерез-в нацвал'!H205+'13.нерез-в инвал'!H205)</f>
        <v>0.96918443619926187</v>
      </c>
      <c r="J205" s="21">
        <f>'9.нерез-в нацвал'!J205+'13.нерез-в инвал'!J205</f>
        <v>1158012.9563100003</v>
      </c>
      <c r="K205" s="28">
        <f>('9.нерез-в нацвал'!J205*'9.нерез-в нацвал'!K205+'13.нерез-в инвал'!J205*'13.нерез-в инвал'!K205)/('9.нерез-в нацвал'!J205+'13.нерез-в инвал'!J205)</f>
        <v>2.8355082536226752</v>
      </c>
      <c r="L205" s="21">
        <f>'9.нерез-в нацвал'!L205+'13.нерез-в инвал'!L205</f>
        <v>324732.36072</v>
      </c>
      <c r="M205" s="28">
        <f>('9.нерез-в нацвал'!L205*'9.нерез-в нацвал'!M205+'13.нерез-в инвал'!L205*'13.нерез-в инвал'!M205)/('9.нерез-в нацвал'!L205+'13.нерез-в инвал'!L205)</f>
        <v>3.7794661783361669</v>
      </c>
      <c r="N205" s="21">
        <f>'9.нерез-в нацвал'!N205+'13.нерез-в инвал'!N205</f>
        <v>466336.91218380001</v>
      </c>
      <c r="O205" s="28">
        <f>('9.нерез-в нацвал'!N205*'9.нерез-в нацвал'!O205+'13.нерез-в инвал'!N205*'13.нерез-в инвал'!O205)/('9.нерез-в нацвал'!N205+'13.нерез-в инвал'!N205)</f>
        <v>6.3154662627719835</v>
      </c>
      <c r="P205" s="21">
        <f>'9.нерез-в нацвал'!P205+'13.нерез-в инвал'!P205</f>
        <v>124983.37882000001</v>
      </c>
      <c r="Q205" s="28">
        <f>('9.нерез-в нацвал'!P205*'9.нерез-в нацвал'!Q205+'13.нерез-в инвал'!P205*'13.нерез-в инвал'!Q205)/('9.нерез-в нацвал'!P205+'13.нерез-в инвал'!P205)</f>
        <v>7.7140728919925685</v>
      </c>
      <c r="R205" s="21">
        <f>'9.нерез-в нацвал'!R205+'13.нерез-в инвал'!R205</f>
        <v>53.215000000000003</v>
      </c>
      <c r="S205" s="28">
        <f>('9.нерез-в нацвал'!R205*'9.нерез-в нацвал'!S205+'13.нерез-в инвал'!R205*'13.нерез-в инвал'!S205)/('9.нерез-в нацвал'!R205+'13.нерез-в инвал'!R205)</f>
        <v>13.703373109085783</v>
      </c>
    </row>
    <row r="206" spans="1:19" hidden="1" x14ac:dyDescent="0.2">
      <c r="A206" s="23" t="s">
        <v>5</v>
      </c>
      <c r="B206" s="26">
        <f>'9.нерез-в нацвал'!B206+'13.нерез-в инвал'!B206</f>
        <v>0</v>
      </c>
      <c r="C206" s="28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21">
        <f>'9.нерез-в нацвал'!D206+'13.нерез-в инвал'!D206</f>
        <v>0</v>
      </c>
      <c r="E206" s="28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21">
        <f t="shared" si="28"/>
        <v>0</v>
      </c>
      <c r="G206" s="28" t="e">
        <f t="shared" si="29"/>
        <v>#DIV/0!</v>
      </c>
      <c r="H206" s="21">
        <f>'9.нерез-в нацвал'!H206+'13.нерез-в инвал'!H206</f>
        <v>0</v>
      </c>
      <c r="I206" s="28" t="e">
        <f>('9.нерез-в нацвал'!H206*'9.нерез-в нацвал'!I206+'13.нерез-в инвал'!H206*'13.нерез-в инвал'!I206)/('9.нерез-в нацвал'!H206+'13.нерез-в инвал'!H206)</f>
        <v>#DIV/0!</v>
      </c>
      <c r="J206" s="21">
        <f>'9.нерез-в нацвал'!J206+'13.нерез-в инвал'!J206</f>
        <v>0</v>
      </c>
      <c r="K206" s="28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21">
        <f>'9.нерез-в нацвал'!L206+'13.нерез-в инвал'!L206</f>
        <v>0</v>
      </c>
      <c r="M206" s="28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21">
        <f>'9.нерез-в нацвал'!N206+'13.нерез-в инвал'!N206</f>
        <v>0</v>
      </c>
      <c r="O206" s="28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21">
        <f>'9.нерез-в нацвал'!P206+'13.нерез-в инвал'!P206</f>
        <v>0</v>
      </c>
      <c r="Q206" s="28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21">
        <f>'9.нерез-в нацвал'!R206+'13.нерез-в инвал'!R206</f>
        <v>0</v>
      </c>
      <c r="S206" s="28" t="e">
        <f>('9.нерез-в нацвал'!R206*'9.нерез-в нацвал'!S206+'13.нерез-в инвал'!R206*'13.нерез-в инвал'!S206)/('9.нерез-в нацвал'!R206+'13.нерез-в инвал'!R206)</f>
        <v>#DIV/0!</v>
      </c>
    </row>
    <row r="207" spans="1:19" hidden="1" x14ac:dyDescent="0.2">
      <c r="A207" s="23" t="s">
        <v>6</v>
      </c>
      <c r="B207" s="26">
        <f>'9.нерез-в нацвал'!B207+'13.нерез-в инвал'!B207</f>
        <v>0</v>
      </c>
      <c r="C207" s="28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21">
        <f>'9.нерез-в нацвал'!D207+'13.нерез-в инвал'!D207</f>
        <v>0</v>
      </c>
      <c r="E207" s="28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21">
        <f t="shared" si="28"/>
        <v>0</v>
      </c>
      <c r="G207" s="28" t="e">
        <f t="shared" si="29"/>
        <v>#DIV/0!</v>
      </c>
      <c r="H207" s="21">
        <f>'9.нерез-в нацвал'!H207+'13.нерез-в инвал'!H207</f>
        <v>0</v>
      </c>
      <c r="I207" s="28" t="e">
        <f>('9.нерез-в нацвал'!H207*'9.нерез-в нацвал'!I207+'13.нерез-в инвал'!H207*'13.нерез-в инвал'!I207)/('9.нерез-в нацвал'!H207+'13.нерез-в инвал'!H207)</f>
        <v>#DIV/0!</v>
      </c>
      <c r="J207" s="21">
        <f>'9.нерез-в нацвал'!J207+'13.нерез-в инвал'!J207</f>
        <v>0</v>
      </c>
      <c r="K207" s="28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21">
        <f>'9.нерез-в нацвал'!L207+'13.нерез-в инвал'!L207</f>
        <v>0</v>
      </c>
      <c r="M207" s="28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21">
        <f>'9.нерез-в нацвал'!N207+'13.нерез-в инвал'!N207</f>
        <v>0</v>
      </c>
      <c r="O207" s="28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21">
        <f>'9.нерез-в нацвал'!P207+'13.нерез-в инвал'!P207</f>
        <v>0</v>
      </c>
      <c r="Q207" s="28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21">
        <f>'9.нерез-в нацвал'!R207+'13.нерез-в инвал'!R207</f>
        <v>0</v>
      </c>
      <c r="S207" s="28" t="e">
        <f>('9.нерез-в нацвал'!R207*'9.нерез-в нацвал'!S207+'13.нерез-в инвал'!R207*'13.нерез-в инвал'!S207)/('9.нерез-в нацвал'!R207+'13.нерез-в инвал'!R207)</f>
        <v>#DIV/0!</v>
      </c>
    </row>
    <row r="208" spans="1:19" hidden="1" x14ac:dyDescent="0.2">
      <c r="A208" s="23" t="s">
        <v>7</v>
      </c>
      <c r="B208" s="26">
        <f>'9.нерез-в нацвал'!B208+'13.нерез-в инвал'!B208</f>
        <v>0</v>
      </c>
      <c r="C208" s="28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21">
        <f>'9.нерез-в нацвал'!D208+'13.нерез-в инвал'!D208</f>
        <v>0</v>
      </c>
      <c r="E208" s="28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21">
        <f t="shared" si="28"/>
        <v>0</v>
      </c>
      <c r="G208" s="28" t="e">
        <f t="shared" si="29"/>
        <v>#DIV/0!</v>
      </c>
      <c r="H208" s="21">
        <f>'9.нерез-в нацвал'!H208+'13.нерез-в инвал'!H208</f>
        <v>0</v>
      </c>
      <c r="I208" s="28" t="e">
        <f>('9.нерез-в нацвал'!H208*'9.нерез-в нацвал'!I208+'13.нерез-в инвал'!H208*'13.нерез-в инвал'!I208)/('9.нерез-в нацвал'!H208+'13.нерез-в инвал'!H208)</f>
        <v>#DIV/0!</v>
      </c>
      <c r="J208" s="21">
        <f>'9.нерез-в нацвал'!J208+'13.нерез-в инвал'!J208</f>
        <v>0</v>
      </c>
      <c r="K208" s="28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21">
        <f>'9.нерез-в нацвал'!L208+'13.нерез-в инвал'!L208</f>
        <v>0</v>
      </c>
      <c r="M208" s="28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21">
        <f>'9.нерез-в нацвал'!N208+'13.нерез-в инвал'!N208</f>
        <v>0</v>
      </c>
      <c r="O208" s="28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21">
        <f>'9.нерез-в нацвал'!P208+'13.нерез-в инвал'!P208</f>
        <v>0</v>
      </c>
      <c r="Q208" s="28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21">
        <f>'9.нерез-в нацвал'!R208+'13.нерез-в инвал'!R208</f>
        <v>0</v>
      </c>
      <c r="S208" s="28" t="e">
        <f>('9.нерез-в нацвал'!R208*'9.нерез-в нацвал'!S208+'13.нерез-в инвал'!R208*'13.нерез-в инвал'!S208)/('9.нерез-в нацвал'!R208+'13.нерез-в инвал'!R208)</f>
        <v>#DIV/0!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83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86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88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90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92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94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96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98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customHeight="1" x14ac:dyDescent="0.2">
      <c r="A372" s="23" t="s">
        <v>100</v>
      </c>
      <c r="B372" s="26">
        <f>'7.физ-в нацвал'!B372+'8.юрид-в нацвал'!B372+'9.нерез-в нацвал'!B204</f>
        <v>768204866.90638947</v>
      </c>
      <c r="C372" s="28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2.9359149615135567</v>
      </c>
      <c r="D372" s="21">
        <f>'7.физ-в нацвал'!D372+'8.юрид-в нацвал'!D372+'9.нерез-в нацвал'!D204</f>
        <v>743002597.63316941</v>
      </c>
      <c r="E372" s="28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2.7746410217915916</v>
      </c>
      <c r="F372" s="21">
        <f t="shared" si="34"/>
        <v>25202269.273219999</v>
      </c>
      <c r="G372" s="28">
        <f t="shared" si="35"/>
        <v>7.690524748628409</v>
      </c>
      <c r="H372" s="21">
        <f>'7.физ-в нацвал'!H372+'8.юрид-в нацвал'!H372+'9.нерез-в нацвал'!H204</f>
        <v>2254561.6394200004</v>
      </c>
      <c r="I372" s="28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0.84007600136399185</v>
      </c>
      <c r="J372" s="21">
        <f>'7.физ-в нацвал'!J372+'8.юрид-в нацвал'!J372+'9.нерез-в нацвал'!J204</f>
        <v>5426497.6195699992</v>
      </c>
      <c r="K372" s="28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4.8587400759067991</v>
      </c>
      <c r="L372" s="21">
        <f>'7.физ-в нацвал'!L372+'8.юрид-в нацвал'!L372+'9.нерез-в нацвал'!L204</f>
        <v>6136168.5370899988</v>
      </c>
      <c r="M372" s="28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6.1661142621811207</v>
      </c>
      <c r="N372" s="21">
        <f>'7.физ-в нацвал'!N372+'8.юрид-в нацвал'!N372+'9.нерез-в нацвал'!N204</f>
        <v>9440469.3731700014</v>
      </c>
      <c r="O372" s="28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10.955503716948984</v>
      </c>
      <c r="P372" s="21">
        <f>'7.физ-в нацвал'!P372+'8.юрид-в нацвал'!P372+'9.нерез-в нацвал'!P204</f>
        <v>1879567.2464100001</v>
      </c>
      <c r="Q372" s="28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12.45319980068459</v>
      </c>
      <c r="R372" s="22">
        <f>'7.физ-в нацвал'!R372+'8.юрид-в нацвал'!R372+'9.нерез-в нацвал'!R204</f>
        <v>65004.857559999997</v>
      </c>
      <c r="S372" s="3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13.701912753402858</v>
      </c>
    </row>
    <row r="373" spans="1:19" ht="14.25" customHeight="1" x14ac:dyDescent="0.2">
      <c r="A373" s="23" t="s">
        <v>102</v>
      </c>
      <c r="B373" s="26">
        <f>'7.физ-в нацвал'!B373+'8.юрид-в нацвал'!B373+'9.нерез-в нацвал'!B205</f>
        <v>755052729.18074954</v>
      </c>
      <c r="C373" s="28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3.0650833301362406</v>
      </c>
      <c r="D373" s="21">
        <f>'7.физ-в нацвал'!D373+'8.юрид-в нацвал'!D373+'9.нерез-в нацвал'!D205</f>
        <v>744767451.53760934</v>
      </c>
      <c r="E373" s="28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2.9737936940064231</v>
      </c>
      <c r="F373" s="21">
        <f t="shared" si="34"/>
        <v>10285277.643139999</v>
      </c>
      <c r="G373" s="28">
        <f t="shared" si="35"/>
        <v>9.6754590546599744</v>
      </c>
      <c r="H373" s="21">
        <f>'7.физ-в нацвал'!H373+'8.юрид-в нацвал'!H373+'9.нерез-в нацвал'!H205</f>
        <v>1737580.84653</v>
      </c>
      <c r="I373" s="28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1.2173515640263357</v>
      </c>
      <c r="J373" s="21">
        <f>'7.физ-в нацвал'!J373+'8.юрид-в нацвал'!J373+'9.нерез-в нацвал'!J205</f>
        <v>855058.76833000011</v>
      </c>
      <c r="K373" s="28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7.3915169080453165</v>
      </c>
      <c r="L373" s="21">
        <f>'7.физ-в нацвал'!L373+'8.юрид-в нацвал'!L373+'9.нерез-в нацвал'!L205</f>
        <v>1509045.09785</v>
      </c>
      <c r="M373" s="28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11.157244061236854</v>
      </c>
      <c r="N373" s="21">
        <f>'7.физ-в нацвал'!N373+'8.юрид-в нацвал'!N373+'9.нерез-в нацвал'!N205</f>
        <v>4544323.5312999999</v>
      </c>
      <c r="O373" s="28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11.738840978985229</v>
      </c>
      <c r="P373" s="21">
        <f>'7.физ-в нацвал'!P373+'8.юрид-в нацвал'!P373+'9.нерез-в нацвал'!P205</f>
        <v>1603892.7548500001</v>
      </c>
      <c r="Q373" s="28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12.746425942046082</v>
      </c>
      <c r="R373" s="22">
        <f>'7.физ-в нацвал'!R373+'8.юрид-в нацвал'!R373+'9.нерез-в нацвал'!R205</f>
        <v>35376.64428</v>
      </c>
      <c r="S373" s="3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12.821414829371715</v>
      </c>
    </row>
    <row r="374" spans="1:19" ht="14.25" hidden="1" customHeight="1" x14ac:dyDescent="0.2">
      <c r="A374" s="23" t="s">
        <v>5</v>
      </c>
      <c r="B374" s="26">
        <f>'7.физ-в нацвал'!B374+'8.юрид-в нацвал'!B374+'9.нерез-в нацвал'!B206</f>
        <v>0</v>
      </c>
      <c r="C374" s="28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21">
        <f>'7.физ-в нацвал'!D374+'8.юрид-в нацвал'!D374+'9.нерез-в нацвал'!D206</f>
        <v>0</v>
      </c>
      <c r="E374" s="28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21">
        <f t="shared" si="34"/>
        <v>0</v>
      </c>
      <c r="G374" s="28" t="e">
        <f t="shared" si="35"/>
        <v>#DIV/0!</v>
      </c>
      <c r="H374" s="21">
        <f>'7.физ-в нацвал'!H374+'8.юрид-в нацвал'!H374+'9.нерез-в нацвал'!H206</f>
        <v>0</v>
      </c>
      <c r="I374" s="28" t="e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#DIV/0!</v>
      </c>
      <c r="J374" s="21">
        <f>'7.физ-в нацвал'!J374+'8.юрид-в нацвал'!J374+'9.нерез-в нацвал'!J206</f>
        <v>0</v>
      </c>
      <c r="K374" s="28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21">
        <f>'7.физ-в нацвал'!L374+'8.юрид-в нацвал'!L374+'9.нерез-в нацвал'!L206</f>
        <v>0</v>
      </c>
      <c r="M374" s="28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21">
        <f>'7.физ-в нацвал'!N374+'8.юрид-в нацвал'!N374+'9.нерез-в нацвал'!N206</f>
        <v>0</v>
      </c>
      <c r="O374" s="28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21">
        <f>'7.физ-в нацвал'!P374+'8.юрид-в нацвал'!P374+'9.нерез-в нацвал'!P206</f>
        <v>0</v>
      </c>
      <c r="Q374" s="28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22">
        <f>'7.физ-в нацвал'!R374+'8.юрид-в нацвал'!R374+'9.нерез-в нацвал'!R206</f>
        <v>0</v>
      </c>
      <c r="S374" s="3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</row>
    <row r="375" spans="1:19" ht="14.25" hidden="1" customHeight="1" x14ac:dyDescent="0.2">
      <c r="A375" s="23" t="s">
        <v>6</v>
      </c>
      <c r="B375" s="26">
        <f>'7.физ-в нацвал'!B375+'8.юрид-в нацвал'!B375+'9.нерез-в нацвал'!B207</f>
        <v>0</v>
      </c>
      <c r="C375" s="28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21">
        <f>'7.физ-в нацвал'!D375+'8.юрид-в нацвал'!D375+'9.нерез-в нацвал'!D207</f>
        <v>0</v>
      </c>
      <c r="E375" s="28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21">
        <f t="shared" si="34"/>
        <v>0</v>
      </c>
      <c r="G375" s="28" t="e">
        <f t="shared" si="35"/>
        <v>#DIV/0!</v>
      </c>
      <c r="H375" s="21">
        <f>'7.физ-в нацвал'!H375+'8.юрид-в нацвал'!H375+'9.нерез-в нацвал'!H207</f>
        <v>0</v>
      </c>
      <c r="I375" s="28" t="e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#DIV/0!</v>
      </c>
      <c r="J375" s="21">
        <f>'7.физ-в нацвал'!J375+'8.юрид-в нацвал'!J375+'9.нерез-в нацвал'!J207</f>
        <v>0</v>
      </c>
      <c r="K375" s="28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21">
        <f>'7.физ-в нацвал'!L375+'8.юрид-в нацвал'!L375+'9.нерез-в нацвал'!L207</f>
        <v>0</v>
      </c>
      <c r="M375" s="28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21">
        <f>'7.физ-в нацвал'!N375+'8.юрид-в нацвал'!N375+'9.нерез-в нацвал'!N207</f>
        <v>0</v>
      </c>
      <c r="O375" s="28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21">
        <f>'7.физ-в нацвал'!P375+'8.юрид-в нацвал'!P375+'9.нерез-в нацвал'!P207</f>
        <v>0</v>
      </c>
      <c r="Q375" s="28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22">
        <f>'7.физ-в нацвал'!R375+'8.юрид-в нацвал'!R375+'9.нерез-в нацвал'!R207</f>
        <v>0</v>
      </c>
      <c r="S375" s="3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</row>
    <row r="376" spans="1:19" ht="14.25" hidden="1" customHeight="1" x14ac:dyDescent="0.2">
      <c r="A376" s="23" t="s">
        <v>7</v>
      </c>
      <c r="B376" s="26">
        <f>'7.физ-в нацвал'!B376+'8.юрид-в нацвал'!B376+'9.нерез-в нацвал'!B208</f>
        <v>0</v>
      </c>
      <c r="C376" s="28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21">
        <f>'7.физ-в нацвал'!D376+'8.юрид-в нацвал'!D376+'9.нерез-в нацвал'!D208</f>
        <v>0</v>
      </c>
      <c r="E376" s="28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21">
        <f t="shared" si="34"/>
        <v>0</v>
      </c>
      <c r="G376" s="28" t="e">
        <f t="shared" si="35"/>
        <v>#DIV/0!</v>
      </c>
      <c r="H376" s="21">
        <f>'7.физ-в нацвал'!H376+'8.юрид-в нацвал'!H376+'9.нерез-в нацвал'!H208</f>
        <v>0</v>
      </c>
      <c r="I376" s="28" t="e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#DIV/0!</v>
      </c>
      <c r="J376" s="21">
        <f>'7.физ-в нацвал'!J376+'8.юрид-в нацвал'!J376+'9.нерез-в нацвал'!J208</f>
        <v>0</v>
      </c>
      <c r="K376" s="28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21">
        <f>'7.физ-в нацвал'!L376+'8.юрид-в нацвал'!L376+'9.нерез-в нацвал'!L208</f>
        <v>0</v>
      </c>
      <c r="M376" s="28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21">
        <f>'7.физ-в нацвал'!N376+'8.юрид-в нацвал'!N376+'9.нерез-в нацвал'!N208</f>
        <v>0</v>
      </c>
      <c r="O376" s="28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21">
        <f>'7.физ-в нацвал'!P376+'8.юрид-в нацвал'!P376+'9.нерез-в нацвал'!P208</f>
        <v>0</v>
      </c>
      <c r="Q376" s="28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22">
        <f>'7.физ-в нацвал'!R376+'8.юрид-в нацвал'!R376+'9.нерез-в нацвал'!R208</f>
        <v>0</v>
      </c>
      <c r="S376" s="3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4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82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85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87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89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91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93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95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97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x14ac:dyDescent="0.2">
      <c r="A372" s="23" t="s">
        <v>99</v>
      </c>
      <c r="B372" s="26">
        <f t="shared" si="113"/>
        <v>717840426.08822942</v>
      </c>
      <c r="C372" s="28">
        <f t="shared" si="110"/>
        <v>2.9547819954180734</v>
      </c>
      <c r="D372" s="21">
        <v>709086944.32628942</v>
      </c>
      <c r="E372" s="28">
        <v>2.8567038449823108</v>
      </c>
      <c r="F372" s="21">
        <f t="shared" si="111"/>
        <v>8753481.7619400006</v>
      </c>
      <c r="G372" s="28">
        <f t="shared" si="112"/>
        <v>10.899727548404055</v>
      </c>
      <c r="H372" s="21">
        <v>467146.22461000015</v>
      </c>
      <c r="I372" s="28">
        <v>4.0023691642558461</v>
      </c>
      <c r="J372" s="21">
        <v>810661.46514999983</v>
      </c>
      <c r="K372" s="28">
        <v>6.567855224068067</v>
      </c>
      <c r="L372" s="21">
        <v>1180846.0166</v>
      </c>
      <c r="M372" s="28">
        <v>10.214443666663932</v>
      </c>
      <c r="N372" s="21">
        <v>4504177.7276800005</v>
      </c>
      <c r="O372" s="28">
        <v>11.832341303012086</v>
      </c>
      <c r="P372" s="21">
        <v>1732514.4703400002</v>
      </c>
      <c r="Q372" s="28">
        <v>12.735832360229068</v>
      </c>
      <c r="R372" s="22">
        <v>58135.857559999997</v>
      </c>
      <c r="S372" s="30">
        <v>13.673151479946968</v>
      </c>
    </row>
    <row r="373" spans="1:19" x14ac:dyDescent="0.2">
      <c r="A373" s="23" t="s">
        <v>101</v>
      </c>
      <c r="B373" s="26">
        <f t="shared" si="113"/>
        <v>720512415.58529949</v>
      </c>
      <c r="C373" s="28">
        <f t="shared" si="110"/>
        <v>3.162214064445628</v>
      </c>
      <c r="D373" s="21">
        <v>712919401.48664939</v>
      </c>
      <c r="E373" s="28">
        <v>3.0784904712680583</v>
      </c>
      <c r="F373" s="21">
        <f t="shared" si="111"/>
        <v>7593014.0986499991</v>
      </c>
      <c r="G373" s="28">
        <f t="shared" si="112"/>
        <v>11.023146911794941</v>
      </c>
      <c r="H373" s="21">
        <v>404642.92527999985</v>
      </c>
      <c r="I373" s="28">
        <v>5.0224298225582977</v>
      </c>
      <c r="J373" s="21">
        <v>797580.11207000003</v>
      </c>
      <c r="K373" s="28">
        <v>7.448090316171565</v>
      </c>
      <c r="L373" s="21">
        <v>1160001.07014</v>
      </c>
      <c r="M373" s="28">
        <v>10.697805668596761</v>
      </c>
      <c r="N373" s="21">
        <v>3749896.5017099995</v>
      </c>
      <c r="O373" s="28">
        <v>11.853894432675448</v>
      </c>
      <c r="P373" s="21">
        <v>1448564.06017</v>
      </c>
      <c r="Q373" s="28">
        <v>12.730822419448652</v>
      </c>
      <c r="R373" s="22">
        <v>32329.429280000004</v>
      </c>
      <c r="S373" s="30">
        <v>13.127834794397584</v>
      </c>
    </row>
    <row r="374" spans="1:19" hidden="1" x14ac:dyDescent="0.2">
      <c r="A374" s="23" t="s">
        <v>5</v>
      </c>
      <c r="B374" s="26">
        <f t="shared" si="113"/>
        <v>0</v>
      </c>
      <c r="C374" s="28" t="e">
        <f t="shared" si="110"/>
        <v>#DIV/0!</v>
      </c>
      <c r="D374" s="21"/>
      <c r="E374" s="28"/>
      <c r="F374" s="21">
        <f t="shared" si="111"/>
        <v>0</v>
      </c>
      <c r="G374" s="28" t="e">
        <f t="shared" si="112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idden="1" x14ac:dyDescent="0.2">
      <c r="A375" s="23" t="s">
        <v>6</v>
      </c>
      <c r="B375" s="26">
        <f t="shared" si="113"/>
        <v>0</v>
      </c>
      <c r="C375" s="28" t="e">
        <f t="shared" si="110"/>
        <v>#DIV/0!</v>
      </c>
      <c r="D375" s="21"/>
      <c r="E375" s="28"/>
      <c r="F375" s="21">
        <f t="shared" si="111"/>
        <v>0</v>
      </c>
      <c r="G375" s="28" t="e">
        <f t="shared" si="112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idden="1" x14ac:dyDescent="0.2">
      <c r="A376" s="23" t="s">
        <v>7</v>
      </c>
      <c r="B376" s="26">
        <f t="shared" si="113"/>
        <v>0</v>
      </c>
      <c r="C376" s="28" t="e">
        <f t="shared" si="110"/>
        <v>#DIV/0!</v>
      </c>
      <c r="D376" s="21"/>
      <c r="E376" s="28"/>
      <c r="F376" s="21">
        <f t="shared" si="111"/>
        <v>0</v>
      </c>
      <c r="G376" s="28" t="e">
        <f t="shared" si="112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83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86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88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90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94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96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98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customHeight="1" x14ac:dyDescent="0.2">
      <c r="A372" s="23" t="s">
        <v>100</v>
      </c>
      <c r="B372" s="26">
        <f t="shared" si="108"/>
        <v>29314433.889960002</v>
      </c>
      <c r="C372" s="28">
        <f t="shared" si="109"/>
        <v>4.3524643613494627</v>
      </c>
      <c r="D372" s="21">
        <v>13390415.011159999</v>
      </c>
      <c r="E372" s="28">
        <v>2.6372307258067438</v>
      </c>
      <c r="F372" s="21">
        <f t="shared" si="110"/>
        <v>15924018.878799999</v>
      </c>
      <c r="G372" s="28">
        <f t="shared" si="111"/>
        <v>5.7947943658431873</v>
      </c>
      <c r="H372" s="21">
        <v>1781389.1786400003</v>
      </c>
      <c r="I372" s="28">
        <v>2.1361351273645567E-4</v>
      </c>
      <c r="J372" s="21">
        <v>4529250</v>
      </c>
      <c r="K372" s="28">
        <v>4.5032290114257325</v>
      </c>
      <c r="L372" s="21">
        <v>4916317.7234799992</v>
      </c>
      <c r="M372" s="28">
        <v>5.1524338816307287</v>
      </c>
      <c r="N372" s="21">
        <v>4637192.9034500001</v>
      </c>
      <c r="O372" s="28">
        <v>9.9831726779112113</v>
      </c>
      <c r="P372" s="21">
        <v>59869.073229999995</v>
      </c>
      <c r="Q372" s="28">
        <v>4.2573708035500184</v>
      </c>
      <c r="R372" s="22">
        <v>0</v>
      </c>
      <c r="S372" s="30"/>
    </row>
    <row r="373" spans="1:19" ht="14.25" customHeight="1" x14ac:dyDescent="0.2">
      <c r="A373" s="23" t="s">
        <v>102</v>
      </c>
      <c r="B373" s="26">
        <f t="shared" si="108"/>
        <v>13452202.373249998</v>
      </c>
      <c r="C373" s="28">
        <f t="shared" si="109"/>
        <v>2.3370552405802512</v>
      </c>
      <c r="D373" s="21">
        <v>11077027.933869999</v>
      </c>
      <c r="E373" s="28">
        <v>1.7574188461831199</v>
      </c>
      <c r="F373" s="21">
        <f t="shared" si="110"/>
        <v>2375174.4393800003</v>
      </c>
      <c r="G373" s="28">
        <f t="shared" si="111"/>
        <v>5.0402876540701484</v>
      </c>
      <c r="H373" s="21">
        <v>1320852.02089</v>
      </c>
      <c r="I373" s="28">
        <v>0</v>
      </c>
      <c r="J373" s="21">
        <v>36854.834000000003</v>
      </c>
      <c r="K373" s="28">
        <v>5.0253542398264495</v>
      </c>
      <c r="L373" s="21">
        <v>315422.72504000005</v>
      </c>
      <c r="M373" s="28">
        <v>12.820543525667588</v>
      </c>
      <c r="N373" s="21">
        <v>610809.72111000004</v>
      </c>
      <c r="O373" s="28">
        <v>10.773993655030354</v>
      </c>
      <c r="P373" s="21">
        <v>88235.138340000005</v>
      </c>
      <c r="Q373" s="28">
        <v>12.841856351760551</v>
      </c>
      <c r="R373" s="22">
        <v>3000</v>
      </c>
      <c r="S373" s="30">
        <v>9.5</v>
      </c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82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85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87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89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91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93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95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97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x14ac:dyDescent="0.2">
      <c r="A204" s="23" t="s">
        <v>99</v>
      </c>
      <c r="B204" s="26">
        <f t="shared" si="102"/>
        <v>21050006.92820001</v>
      </c>
      <c r="C204" s="28">
        <f t="shared" si="103"/>
        <v>0.31981779925478965</v>
      </c>
      <c r="D204" s="21">
        <v>20525238.295720007</v>
      </c>
      <c r="E204" s="28">
        <v>2.9255324574000808E-2</v>
      </c>
      <c r="F204" s="21">
        <f t="shared" si="104"/>
        <v>524768.63247999991</v>
      </c>
      <c r="G204" s="28">
        <f t="shared" si="105"/>
        <v>11.684567259283916</v>
      </c>
      <c r="H204" s="21">
        <v>6026.236170000001</v>
      </c>
      <c r="I204" s="28">
        <v>3.9711277188461058</v>
      </c>
      <c r="J204" s="21">
        <v>86586.154420000021</v>
      </c>
      <c r="K204" s="28">
        <v>7.4536664840311531</v>
      </c>
      <c r="L204" s="21">
        <v>39004.797009999995</v>
      </c>
      <c r="M204" s="28">
        <v>11.373708846600662</v>
      </c>
      <c r="N204" s="21">
        <v>299098.74203999998</v>
      </c>
      <c r="O204" s="28">
        <v>12.825970520908985</v>
      </c>
      <c r="P204" s="21">
        <v>87183.702839999998</v>
      </c>
      <c r="Q204" s="28">
        <v>12.464803886964619</v>
      </c>
      <c r="R204" s="22">
        <v>6869</v>
      </c>
      <c r="S204" s="30">
        <v>13.945334109768526</v>
      </c>
    </row>
    <row r="205" spans="1:19" x14ac:dyDescent="0.2">
      <c r="A205" s="23" t="s">
        <v>101</v>
      </c>
      <c r="B205" s="26">
        <f t="shared" si="102"/>
        <v>21088111.222199995</v>
      </c>
      <c r="C205" s="28">
        <f t="shared" si="103"/>
        <v>0.21085337200946455</v>
      </c>
      <c r="D205" s="21">
        <v>20771022.117089998</v>
      </c>
      <c r="E205" s="28">
        <v>2.8991783405041514E-2</v>
      </c>
      <c r="F205" s="21">
        <f t="shared" si="104"/>
        <v>317089.10511000006</v>
      </c>
      <c r="G205" s="28">
        <f t="shared" si="105"/>
        <v>12.123754251530926</v>
      </c>
      <c r="H205" s="21">
        <v>12085.90036</v>
      </c>
      <c r="I205" s="28">
        <v>6.863871392366832</v>
      </c>
      <c r="J205" s="21">
        <v>20623.822260000001</v>
      </c>
      <c r="K205" s="28">
        <v>9.4320071057478163</v>
      </c>
      <c r="L205" s="21">
        <v>33621.302670000005</v>
      </c>
      <c r="M205" s="28">
        <v>11.404306989735682</v>
      </c>
      <c r="N205" s="21">
        <v>183617.30848000004</v>
      </c>
      <c r="O205" s="28">
        <v>12.598779416505689</v>
      </c>
      <c r="P205" s="21">
        <v>67093.55634000001</v>
      </c>
      <c r="Q205" s="28">
        <v>12.957808188231152</v>
      </c>
      <c r="R205" s="22">
        <v>47.215000000000003</v>
      </c>
      <c r="S205" s="30">
        <v>14.046913057291114</v>
      </c>
    </row>
    <row r="206" spans="1:19" hidden="1" x14ac:dyDescent="0.2">
      <c r="A206" s="23" t="s">
        <v>5</v>
      </c>
      <c r="B206" s="26">
        <f t="shared" si="102"/>
        <v>0</v>
      </c>
      <c r="C206" s="28" t="e">
        <f t="shared" si="103"/>
        <v>#DIV/0!</v>
      </c>
      <c r="D206" s="21"/>
      <c r="E206" s="28"/>
      <c r="F206" s="21">
        <f t="shared" si="104"/>
        <v>0</v>
      </c>
      <c r="G206" s="28" t="e">
        <f t="shared" si="105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2"/>
        <v>0</v>
      </c>
      <c r="C207" s="28" t="e">
        <f t="shared" si="103"/>
        <v>#DIV/0!</v>
      </c>
      <c r="D207" s="21"/>
      <c r="E207" s="28"/>
      <c r="F207" s="21">
        <f t="shared" si="104"/>
        <v>0</v>
      </c>
      <c r="G207" s="28" t="e">
        <f t="shared" si="105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2"/>
        <v>0</v>
      </c>
      <c r="C208" s="28" t="e">
        <f t="shared" si="103"/>
        <v>#DIV/0!</v>
      </c>
      <c r="D208" s="21"/>
      <c r="E208" s="28"/>
      <c r="F208" s="21">
        <f t="shared" si="104"/>
        <v>0</v>
      </c>
      <c r="G208" s="28" t="e">
        <f t="shared" si="105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83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86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88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90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92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94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96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98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customHeight="1" x14ac:dyDescent="0.2">
      <c r="A372" s="23" t="s">
        <v>100</v>
      </c>
      <c r="B372" s="26">
        <f>'11.физ-в инвал'!B372+'12.юрид-в инвал'!B372+'13.нерез-в инвал'!B204</f>
        <v>64480373.913930267</v>
      </c>
      <c r="C372" s="28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0.15173160241949238</v>
      </c>
      <c r="D372" s="21">
        <f>'11.физ-в инвал'!D372+'12.юрид-в инвал'!D372+'13.нерез-в инвал'!D204</f>
        <v>61635330.298813969</v>
      </c>
      <c r="E372" s="28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1.5883106067395212E-2</v>
      </c>
      <c r="F372" s="21">
        <f t="shared" si="34"/>
        <v>2845043.6151163052</v>
      </c>
      <c r="G372" s="28">
        <f t="shared" si="35"/>
        <v>3.0947680109901374</v>
      </c>
      <c r="H372" s="21">
        <f>'11.физ-в инвал'!H372+'12.юрид-в инвал'!H372+'13.нерез-в инвал'!H204</f>
        <v>367585.47438047605</v>
      </c>
      <c r="I372" s="28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2.3813456633850283</v>
      </c>
      <c r="J372" s="21">
        <f>'11.физ-в инвал'!J372+'12.юрид-в инвал'!J372+'13.нерез-в инвал'!J204</f>
        <v>956331.68833057606</v>
      </c>
      <c r="K372" s="28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3.5140900944614932</v>
      </c>
      <c r="L372" s="21">
        <f>'11.физ-в инвал'!L372+'12.юрид-в инвал'!L372+'13.нерез-в инвал'!L204</f>
        <v>459432.13718652801</v>
      </c>
      <c r="M372" s="28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4.0553373097955507</v>
      </c>
      <c r="N372" s="21">
        <f>'11.физ-в инвал'!N372+'12.юрид-в инвал'!N372+'13.нерез-в инвал'!N204</f>
        <v>905834.59584436996</v>
      </c>
      <c r="O372" s="28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2.5201451431384769</v>
      </c>
      <c r="P372" s="21">
        <f>'11.физ-в инвал'!P372+'12.юрид-в инвал'!P372+'13.нерез-в инвал'!P204</f>
        <v>147131.87944888198</v>
      </c>
      <c r="Q372" s="28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2.6730686724793857</v>
      </c>
      <c r="R372" s="22">
        <f>'11.физ-в инвал'!R372+'12.юрид-в инвал'!R372+'13.нерез-в инвал'!R204</f>
        <v>8727.8399254729993</v>
      </c>
      <c r="S372" s="3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3.3783410019679119</v>
      </c>
    </row>
    <row r="373" spans="1:19" ht="15" customHeight="1" x14ac:dyDescent="0.2">
      <c r="A373" s="23" t="s">
        <v>102</v>
      </c>
      <c r="B373" s="26">
        <f>'11.физ-в инвал'!B373+'12.юрид-в инвал'!B373+'13.нерез-в инвал'!B205</f>
        <v>58063386.072534502</v>
      </c>
      <c r="C373" s="28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0.17164396594235587</v>
      </c>
      <c r="D373" s="21">
        <f>'11.физ-в инвал'!D373+'12.юрид-в инвал'!D373+'13.нерез-в инвал'!D205</f>
        <v>54431489.200028107</v>
      </c>
      <c r="E373" s="28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1.6232875666630554E-2</v>
      </c>
      <c r="F373" s="21">
        <f t="shared" si="34"/>
        <v>3631896.8725063903</v>
      </c>
      <c r="G373" s="28">
        <f t="shared" si="35"/>
        <v>2.5008007065823952</v>
      </c>
      <c r="H373" s="21">
        <f>'11.физ-в инвал'!H373+'12.юрид-в инвал'!H373+'13.нерез-в инвал'!H205</f>
        <v>935720.58737477986</v>
      </c>
      <c r="I373" s="28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1.0635716603358376</v>
      </c>
      <c r="J373" s="21">
        <f>'11.физ-в инвал'!J373+'12.юрид-в инвал'!J373+'13.нерез-в инвал'!J205</f>
        <v>1590489.8285770002</v>
      </c>
      <c r="K373" s="28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3.0402737411964837</v>
      </c>
      <c r="L373" s="21">
        <f>'11.физ-в инвал'!L373+'12.юрид-в инвал'!L373+'13.нерез-в инвал'!L205</f>
        <v>448933.36515930004</v>
      </c>
      <c r="M373" s="28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3.4576732026630332</v>
      </c>
      <c r="N373" s="21">
        <f>'11.физ-в инвал'!N373+'12.юрид-в инвал'!N373+'13.нерез-в инвал'!N205</f>
        <v>543853.38424580998</v>
      </c>
      <c r="O373" s="28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2.6266564295970145</v>
      </c>
      <c r="P373" s="21">
        <f>'11.физ-в инвал'!P373+'12.юрид-в инвал'!P373+'13.нерез-в инвал'!P205</f>
        <v>103953.0936395</v>
      </c>
      <c r="Q373" s="28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2.2571640993889766</v>
      </c>
      <c r="R373" s="22">
        <f>'11.физ-в инвал'!R373+'12.юрид-в инвал'!R373+'13.нерез-в инвал'!R205</f>
        <v>8946.613510000001</v>
      </c>
      <c r="S373" s="3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4.07974020635882</v>
      </c>
    </row>
    <row r="374" spans="1:19" ht="15" hidden="1" customHeight="1" x14ac:dyDescent="0.2">
      <c r="A374" s="23" t="s">
        <v>5</v>
      </c>
      <c r="B374" s="26">
        <f>'11.физ-в инвал'!B374+'12.юрид-в инвал'!B374+'13.нерез-в инвал'!B206</f>
        <v>0</v>
      </c>
      <c r="C374" s="28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21">
        <f>'11.физ-в инвал'!D374+'12.юрид-в инвал'!D374+'13.нерез-в инвал'!D206</f>
        <v>0</v>
      </c>
      <c r="E374" s="28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21">
        <f t="shared" si="34"/>
        <v>0</v>
      </c>
      <c r="G374" s="28" t="e">
        <f t="shared" si="35"/>
        <v>#DIV/0!</v>
      </c>
      <c r="H374" s="21">
        <f>'11.физ-в инвал'!H374+'12.юрид-в инвал'!H374+'13.нерез-в инвал'!H206</f>
        <v>0</v>
      </c>
      <c r="I374" s="28" t="e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#DIV/0!</v>
      </c>
      <c r="J374" s="21">
        <f>'11.физ-в инвал'!J374+'12.юрид-в инвал'!J374+'13.нерез-в инвал'!J206</f>
        <v>0</v>
      </c>
      <c r="K374" s="28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21">
        <f>'11.физ-в инвал'!L374+'12.юрид-в инвал'!L374+'13.нерез-в инвал'!L206</f>
        <v>0</v>
      </c>
      <c r="M374" s="28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21">
        <f>'11.физ-в инвал'!N374+'12.юрид-в инвал'!N374+'13.нерез-в инвал'!N206</f>
        <v>0</v>
      </c>
      <c r="O374" s="28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21">
        <f>'11.физ-в инвал'!P374+'12.юрид-в инвал'!P374+'13.нерез-в инвал'!P206</f>
        <v>0</v>
      </c>
      <c r="Q374" s="28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22">
        <f>'11.физ-в инвал'!R374+'12.юрид-в инвал'!R374+'13.нерез-в инвал'!R206</f>
        <v>0</v>
      </c>
      <c r="S374" s="3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</row>
    <row r="375" spans="1:19" ht="15" hidden="1" customHeight="1" x14ac:dyDescent="0.2">
      <c r="A375" s="23" t="s">
        <v>6</v>
      </c>
      <c r="B375" s="26">
        <f>'11.физ-в инвал'!B375+'12.юрид-в инвал'!B375+'13.нерез-в инвал'!B207</f>
        <v>0</v>
      </c>
      <c r="C375" s="28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21">
        <f>'11.физ-в инвал'!D375+'12.юрид-в инвал'!D375+'13.нерез-в инвал'!D207</f>
        <v>0</v>
      </c>
      <c r="E375" s="28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21">
        <f t="shared" si="34"/>
        <v>0</v>
      </c>
      <c r="G375" s="28" t="e">
        <f t="shared" si="35"/>
        <v>#DIV/0!</v>
      </c>
      <c r="H375" s="21">
        <f>'11.физ-в инвал'!H375+'12.юрид-в инвал'!H375+'13.нерез-в инвал'!H207</f>
        <v>0</v>
      </c>
      <c r="I375" s="28" t="e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#DIV/0!</v>
      </c>
      <c r="J375" s="21">
        <f>'11.физ-в инвал'!J375+'12.юрид-в инвал'!J375+'13.нерез-в инвал'!J207</f>
        <v>0</v>
      </c>
      <c r="K375" s="28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21">
        <f>'11.физ-в инвал'!L375+'12.юрид-в инвал'!L375+'13.нерез-в инвал'!L207</f>
        <v>0</v>
      </c>
      <c r="M375" s="28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21">
        <f>'11.физ-в инвал'!N375+'12.юрид-в инвал'!N375+'13.нерез-в инвал'!N207</f>
        <v>0</v>
      </c>
      <c r="O375" s="28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21">
        <f>'11.физ-в инвал'!P375+'12.юрид-в инвал'!P375+'13.нерез-в инвал'!P207</f>
        <v>0</v>
      </c>
      <c r="Q375" s="28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22">
        <f>'11.физ-в инвал'!R375+'12.юрид-в инвал'!R375+'13.нерез-в инвал'!R207</f>
        <v>0</v>
      </c>
      <c r="S375" s="3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</row>
    <row r="376" spans="1:19" ht="15" hidden="1" customHeight="1" x14ac:dyDescent="0.2">
      <c r="A376" s="23" t="s">
        <v>7</v>
      </c>
      <c r="B376" s="26">
        <f>'11.физ-в инвал'!B376+'12.юрид-в инвал'!B376+'13.нерез-в инвал'!B208</f>
        <v>0</v>
      </c>
      <c r="C376" s="28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21">
        <f>'11.физ-в инвал'!D376+'12.юрид-в инвал'!D376+'13.нерез-в инвал'!D208</f>
        <v>0</v>
      </c>
      <c r="E376" s="28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21">
        <f t="shared" si="34"/>
        <v>0</v>
      </c>
      <c r="G376" s="28" t="e">
        <f t="shared" si="35"/>
        <v>#DIV/0!</v>
      </c>
      <c r="H376" s="21">
        <f>'11.физ-в инвал'!H376+'12.юрид-в инвал'!H376+'13.нерез-в инвал'!H208</f>
        <v>0</v>
      </c>
      <c r="I376" s="28" t="e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#DIV/0!</v>
      </c>
      <c r="J376" s="21">
        <f>'11.физ-в инвал'!J376+'12.юрид-в инвал'!J376+'13.нерез-в инвал'!J208</f>
        <v>0</v>
      </c>
      <c r="K376" s="28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21">
        <f>'11.физ-в инвал'!L376+'12.юрид-в инвал'!L376+'13.нерез-в инвал'!L208</f>
        <v>0</v>
      </c>
      <c r="M376" s="28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21">
        <f>'11.физ-в инвал'!N376+'12.юрид-в инвал'!N376+'13.нерез-в инвал'!N208</f>
        <v>0</v>
      </c>
      <c r="O376" s="28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21">
        <f>'11.физ-в инвал'!P376+'12.юрид-в инвал'!P376+'13.нерез-в инвал'!P208</f>
        <v>0</v>
      </c>
      <c r="Q376" s="28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22">
        <f>'11.физ-в инвал'!R376+'12.юрид-в инвал'!R376+'13.нерез-в инвал'!R208</f>
        <v>0</v>
      </c>
      <c r="S376" s="3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82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86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88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90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94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96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98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customHeight="1" x14ac:dyDescent="0.2">
      <c r="A372" s="23" t="s">
        <v>100</v>
      </c>
      <c r="B372" s="26">
        <f t="shared" si="108"/>
        <v>32995314.98316709</v>
      </c>
      <c r="C372" s="28">
        <f t="shared" si="109"/>
        <v>0.19651823346502886</v>
      </c>
      <c r="D372" s="21">
        <v>31291725.725801479</v>
      </c>
      <c r="E372" s="28">
        <v>2.6386223212329783E-2</v>
      </c>
      <c r="F372" s="21">
        <f t="shared" si="110"/>
        <v>1703589.2573656081</v>
      </c>
      <c r="G372" s="28">
        <f t="shared" si="111"/>
        <v>3.3215227960314726</v>
      </c>
      <c r="H372" s="21">
        <v>231117.50781058604</v>
      </c>
      <c r="I372" s="28">
        <v>2.0258841763015454</v>
      </c>
      <c r="J372" s="21">
        <v>529982.20181057614</v>
      </c>
      <c r="K372" s="28">
        <v>3.6796689329156589</v>
      </c>
      <c r="L372" s="21">
        <v>333862.56378652802</v>
      </c>
      <c r="M372" s="28">
        <v>3.8781538976544612</v>
      </c>
      <c r="N372" s="21">
        <v>477460.27601356292</v>
      </c>
      <c r="O372" s="28">
        <v>3.297584395016453</v>
      </c>
      <c r="P372" s="21">
        <v>122447.928018882</v>
      </c>
      <c r="Q372" s="28">
        <v>2.7885230568390433</v>
      </c>
      <c r="R372" s="22">
        <v>8718.7799254729998</v>
      </c>
      <c r="S372" s="30">
        <v>3.3776950135876205</v>
      </c>
    </row>
    <row r="373" spans="1:19" ht="14.25" customHeight="1" x14ac:dyDescent="0.2">
      <c r="A373" s="23" t="s">
        <v>102</v>
      </c>
      <c r="B373" s="26">
        <f t="shared" si="108"/>
        <v>23937774.243788399</v>
      </c>
      <c r="C373" s="28">
        <f t="shared" si="109"/>
        <v>0.17965214832686999</v>
      </c>
      <c r="D373" s="21">
        <v>22925787.108867589</v>
      </c>
      <c r="E373" s="28">
        <v>3.0758090282197982E-2</v>
      </c>
      <c r="F373" s="21">
        <f t="shared" si="110"/>
        <v>1011987.1349208101</v>
      </c>
      <c r="G373" s="28">
        <f t="shared" si="111"/>
        <v>3.55273206082461</v>
      </c>
      <c r="H373" s="21">
        <v>101337.55678299999</v>
      </c>
      <c r="I373" s="28">
        <v>2.0338579141181303</v>
      </c>
      <c r="J373" s="21">
        <v>437052.19652700005</v>
      </c>
      <c r="K373" s="28">
        <v>3.9130709906913759</v>
      </c>
      <c r="L373" s="21">
        <v>157663.28710930003</v>
      </c>
      <c r="M373" s="28">
        <v>4.4833131377225683</v>
      </c>
      <c r="N373" s="21">
        <v>260975.85783200999</v>
      </c>
      <c r="O373" s="28">
        <v>3.05013930024016</v>
      </c>
      <c r="P373" s="21">
        <v>46026.473159500005</v>
      </c>
      <c r="Q373" s="28">
        <v>3.0358965309871664</v>
      </c>
      <c r="R373" s="22">
        <v>8931.7635100000007</v>
      </c>
      <c r="S373" s="30">
        <v>4.0751704640128796</v>
      </c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83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86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88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90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92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94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96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98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customHeight="1" x14ac:dyDescent="0.2">
      <c r="A372" s="23" t="s">
        <v>100</v>
      </c>
      <c r="B372" s="26">
        <f t="shared" si="110"/>
        <v>341669.572299288</v>
      </c>
      <c r="C372" s="28">
        <f t="shared" si="111"/>
        <v>1.3285473927480487</v>
      </c>
      <c r="D372" s="21">
        <v>232251.82871939804</v>
      </c>
      <c r="E372" s="28">
        <v>0</v>
      </c>
      <c r="F372" s="21">
        <f t="shared" si="112"/>
        <v>109417.74357989</v>
      </c>
      <c r="G372" s="28">
        <f t="shared" si="113"/>
        <v>4.1485430480307146</v>
      </c>
      <c r="H372" s="21">
        <v>47904.522089890001</v>
      </c>
      <c r="I372" s="28">
        <v>3.8867263015416822</v>
      </c>
      <c r="J372" s="21">
        <v>16515.2294</v>
      </c>
      <c r="K372" s="28">
        <v>9.9254373420934723</v>
      </c>
      <c r="L372" s="21">
        <v>18564.064899999998</v>
      </c>
      <c r="M372" s="28">
        <v>2.0123953509772532</v>
      </c>
      <c r="N372" s="21">
        <v>26393.338390000001</v>
      </c>
      <c r="O372" s="28">
        <v>2.5125896546351973</v>
      </c>
      <c r="P372" s="21">
        <v>31.5288</v>
      </c>
      <c r="Q372" s="28">
        <v>3.2183908045977008</v>
      </c>
      <c r="R372" s="22">
        <v>9.06</v>
      </c>
      <c r="S372" s="30">
        <v>4</v>
      </c>
    </row>
    <row r="373" spans="1:19" ht="14.25" customHeight="1" x14ac:dyDescent="0.2">
      <c r="A373" s="23" t="s">
        <v>102</v>
      </c>
      <c r="B373" s="26">
        <f t="shared" si="110"/>
        <v>319125.85710328008</v>
      </c>
      <c r="C373" s="28">
        <f t="shared" si="111"/>
        <v>0.54497695546943636</v>
      </c>
      <c r="D373" s="21">
        <v>218063.05853150002</v>
      </c>
      <c r="E373" s="28">
        <v>6.7941144115704743E-3</v>
      </c>
      <c r="F373" s="21">
        <f t="shared" si="112"/>
        <v>101062.79857178002</v>
      </c>
      <c r="G373" s="28">
        <f t="shared" si="113"/>
        <v>1.7062133157202051</v>
      </c>
      <c r="H373" s="21">
        <v>84651.709861780007</v>
      </c>
      <c r="I373" s="28">
        <v>1.5795827267452711</v>
      </c>
      <c r="J373" s="21">
        <v>16048.498</v>
      </c>
      <c r="K373" s="28">
        <v>2.2604565548751046</v>
      </c>
      <c r="L373" s="21">
        <v>159.02000000000001</v>
      </c>
      <c r="M373" s="28">
        <v>9.5815793610866553</v>
      </c>
      <c r="N373" s="21">
        <v>157.92271</v>
      </c>
      <c r="O373" s="28">
        <v>4.5731149750406388</v>
      </c>
      <c r="P373" s="21">
        <v>36.798000000000002</v>
      </c>
      <c r="Q373" s="28">
        <v>4.4056742214250777</v>
      </c>
      <c r="R373" s="22">
        <v>8.85</v>
      </c>
      <c r="S373" s="30">
        <v>4</v>
      </c>
    </row>
    <row r="374" spans="1:19" ht="14.25" hidden="1" customHeight="1" x14ac:dyDescent="0.2">
      <c r="A374" s="23" t="s">
        <v>5</v>
      </c>
      <c r="B374" s="26">
        <f t="shared" si="110"/>
        <v>0</v>
      </c>
      <c r="C374" s="28" t="e">
        <f t="shared" si="111"/>
        <v>#DIV/0!</v>
      </c>
      <c r="D374" s="21"/>
      <c r="E374" s="28"/>
      <c r="F374" s="21">
        <f t="shared" si="112"/>
        <v>0</v>
      </c>
      <c r="G374" s="28" t="e">
        <f t="shared" si="113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10"/>
        <v>0</v>
      </c>
      <c r="C375" s="28" t="e">
        <f t="shared" si="111"/>
        <v>#DIV/0!</v>
      </c>
      <c r="D375" s="21"/>
      <c r="E375" s="28"/>
      <c r="F375" s="21">
        <f t="shared" si="112"/>
        <v>0</v>
      </c>
      <c r="G375" s="28" t="e">
        <f t="shared" si="113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10"/>
        <v>0</v>
      </c>
      <c r="C376" s="28" t="e">
        <f t="shared" si="111"/>
        <v>#DIV/0!</v>
      </c>
      <c r="D376" s="21"/>
      <c r="E376" s="28"/>
      <c r="F376" s="21">
        <f t="shared" si="112"/>
        <v>0</v>
      </c>
      <c r="G376" s="28" t="e">
        <f t="shared" si="113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82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85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87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89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91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93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95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97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ref="F203:F205" si="106">H203+J203+L203+N203+P203+R203</f>
        <v>982843.86925746012</v>
      </c>
      <c r="G203" s="28">
        <f t="shared" ref="G203:G205" si="107">(H203*I203+J203*K203+L203*M203+N203*O203+P203*Q203+R203*S203)/(H203+J203+L203+N203+P203+R203)</f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x14ac:dyDescent="0.2">
      <c r="A204" s="23" t="s">
        <v>99</v>
      </c>
      <c r="B204" s="26">
        <f t="shared" si="105"/>
        <v>31143389.358463895</v>
      </c>
      <c r="C204" s="28">
        <f t="shared" si="102"/>
        <v>9.1371083386001625E-2</v>
      </c>
      <c r="D204" s="21">
        <v>30111352.74429309</v>
      </c>
      <c r="E204" s="28">
        <v>5.090771917048883E-3</v>
      </c>
      <c r="F204" s="21">
        <f t="shared" si="106"/>
        <v>1032036.6141708071</v>
      </c>
      <c r="G204" s="28">
        <f t="shared" si="107"/>
        <v>2.6087400002015135</v>
      </c>
      <c r="H204" s="21">
        <v>88563.444479999991</v>
      </c>
      <c r="I204" s="28">
        <v>2.4946975439724901</v>
      </c>
      <c r="J204" s="21">
        <v>409834.25712000002</v>
      </c>
      <c r="K204" s="28">
        <v>3.0416095622199451</v>
      </c>
      <c r="L204" s="21">
        <v>107005.5085</v>
      </c>
      <c r="M204" s="28">
        <v>4.9625823358617103</v>
      </c>
      <c r="N204" s="21">
        <v>401980.98144080705</v>
      </c>
      <c r="O204" s="28">
        <v>1.5972235066697182</v>
      </c>
      <c r="P204" s="21">
        <v>24652.422629999997</v>
      </c>
      <c r="Q204" s="28">
        <v>2.0989123832410947</v>
      </c>
      <c r="R204" s="22">
        <v>0</v>
      </c>
      <c r="S204" s="30"/>
    </row>
    <row r="205" spans="1:19" x14ac:dyDescent="0.2">
      <c r="A205" s="23" t="s">
        <v>101</v>
      </c>
      <c r="B205" s="26">
        <f t="shared" si="105"/>
        <v>33806485.971642822</v>
      </c>
      <c r="C205" s="28">
        <f t="shared" si="102"/>
        <v>0.16244933173659798</v>
      </c>
      <c r="D205" s="21">
        <v>31287639.032629021</v>
      </c>
      <c r="E205" s="28">
        <v>5.6554162266916116E-3</v>
      </c>
      <c r="F205" s="21">
        <f t="shared" si="106"/>
        <v>2518846.9390138001</v>
      </c>
      <c r="G205" s="28">
        <f t="shared" si="107"/>
        <v>2.1100513694003897</v>
      </c>
      <c r="H205" s="21">
        <v>749731.3207299998</v>
      </c>
      <c r="I205" s="28">
        <v>0.87416026255760948</v>
      </c>
      <c r="J205" s="21">
        <v>1137389.1340500002</v>
      </c>
      <c r="K205" s="28">
        <v>2.7158965782586812</v>
      </c>
      <c r="L205" s="21">
        <v>291111.05804999999</v>
      </c>
      <c r="M205" s="28">
        <v>2.8988500916514739</v>
      </c>
      <c r="N205" s="21">
        <v>282719.60370380001</v>
      </c>
      <c r="O205" s="28">
        <v>2.2346560376901032</v>
      </c>
      <c r="P205" s="21">
        <v>57889.822480000003</v>
      </c>
      <c r="Q205" s="28">
        <v>1.6366514307024009</v>
      </c>
      <c r="R205" s="22">
        <v>6</v>
      </c>
      <c r="S205" s="30">
        <v>11</v>
      </c>
    </row>
    <row r="206" spans="1:19" hidden="1" x14ac:dyDescent="0.2">
      <c r="A206" s="23" t="s">
        <v>5</v>
      </c>
      <c r="B206" s="26">
        <f t="shared" si="105"/>
        <v>0</v>
      </c>
      <c r="C206" s="28" t="e">
        <f t="shared" si="102"/>
        <v>#DIV/0!</v>
      </c>
      <c r="D206" s="21"/>
      <c r="E206" s="28"/>
      <c r="F206" s="21">
        <f t="shared" si="103"/>
        <v>0</v>
      </c>
      <c r="G206" s="28" t="e">
        <f t="shared" si="104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5"/>
        <v>0</v>
      </c>
      <c r="C207" s="28" t="e">
        <f t="shared" si="102"/>
        <v>#DIV/0!</v>
      </c>
      <c r="D207" s="21"/>
      <c r="E207" s="28"/>
      <c r="F207" s="21">
        <f t="shared" si="103"/>
        <v>0</v>
      </c>
      <c r="G207" s="28" t="e">
        <f t="shared" si="104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5"/>
        <v>0</v>
      </c>
      <c r="C208" s="28" t="e">
        <f t="shared" si="102"/>
        <v>#DIV/0!</v>
      </c>
      <c r="D208" s="21"/>
      <c r="E208" s="28"/>
      <c r="F208" s="21">
        <f t="shared" si="103"/>
        <v>0</v>
      </c>
      <c r="G208" s="28" t="e">
        <f t="shared" si="104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8">(D212*E212+H212*I212+J212*K212+L212*M212+N212*O212+P212*Q212+R212*S212)/(D212+H212+J212+L212+N212+P212+R212)</f>
        <v>#DIV/0!</v>
      </c>
      <c r="D212" s="25"/>
      <c r="E212" s="29"/>
      <c r="F212" s="25">
        <f t="shared" ref="F212" si="109">H212+J212+L212+N212+P212+R212</f>
        <v>0</v>
      </c>
      <c r="G212" s="29" t="e">
        <f t="shared" ref="G212" si="110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2026-07-01T03:14:40Z</dcterms:modified>
</cp:coreProperties>
</file>