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390" windowHeight="8700" activeTab="0"/>
  </bookViews>
  <sheets>
    <sheet name="Лист1 " sheetId="1" r:id="rId1"/>
    <sheet name="Лист2" sheetId="2" r:id="rId2"/>
    <sheet name="Лист3" sheetId="3" r:id="rId3"/>
  </sheets>
  <definedNames>
    <definedName name="_xlnm.Print_Area" localSheetId="0">'Лист1 '!$A$1:$I$52</definedName>
  </definedNames>
  <calcPr fullCalcOnLoad="1"/>
</workbook>
</file>

<file path=xl/sharedStrings.xml><?xml version="1.0" encoding="utf-8"?>
<sst xmlns="http://schemas.openxmlformats.org/spreadsheetml/2006/main" count="122" uniqueCount="64">
  <si>
    <t>Денежная база</t>
  </si>
  <si>
    <t>(млн. сомов)</t>
  </si>
  <si>
    <t>(млн.сомов)</t>
  </si>
  <si>
    <t>Операции Национального банка</t>
  </si>
  <si>
    <t>Спрос</t>
  </si>
  <si>
    <t>Продажа</t>
  </si>
  <si>
    <t xml:space="preserve"> - по 14-дневным</t>
  </si>
  <si>
    <t xml:space="preserve"> - по 28-дневным</t>
  </si>
  <si>
    <t>Аукционы ГКВ</t>
  </si>
  <si>
    <t>Средневзвешенная доходность, в %:</t>
  </si>
  <si>
    <t>Внутренний межбанковский кредитный рынок</t>
  </si>
  <si>
    <t>Межбанковские валютные торги</t>
  </si>
  <si>
    <t>Средневзвешенный уровень процентных ставок, в %:</t>
  </si>
  <si>
    <t>-</t>
  </si>
  <si>
    <t>(млн.долл.)</t>
  </si>
  <si>
    <t>Темп прироста</t>
  </si>
  <si>
    <t>Объем кредитов действующих коммерческих банков</t>
  </si>
  <si>
    <t>Аукционы нот НБКР</t>
  </si>
  <si>
    <t>Всего</t>
  </si>
  <si>
    <t xml:space="preserve">   в том числе:</t>
  </si>
  <si>
    <t xml:space="preserve">   - деньги вне банков (МО)</t>
  </si>
  <si>
    <t xml:space="preserve">   - резервы коммерческих банков</t>
  </si>
  <si>
    <t xml:space="preserve">   - сделки РЕПО</t>
  </si>
  <si>
    <t xml:space="preserve">   - кредиты в национальной валюте</t>
  </si>
  <si>
    <t xml:space="preserve">   - кредиты в иностранной валюте</t>
  </si>
  <si>
    <t xml:space="preserve">   - по сделкам РЕПО</t>
  </si>
  <si>
    <t xml:space="preserve">   - по кредитам в национальной валюте</t>
  </si>
  <si>
    <t xml:space="preserve">   - по кредитам в иностранной валюте</t>
  </si>
  <si>
    <t>Общий объем сделок</t>
  </si>
  <si>
    <t xml:space="preserve">   - межбанковские сделки</t>
  </si>
  <si>
    <t xml:space="preserve">   - продажа Национальным банком</t>
  </si>
  <si>
    <t>Объем депозитов в действующих коммерческих банках</t>
  </si>
  <si>
    <t xml:space="preserve">   - депозиты в национальной валюте</t>
  </si>
  <si>
    <t xml:space="preserve">   - депозиты в иностранной валюте</t>
  </si>
  <si>
    <t>Общий объем операций</t>
  </si>
  <si>
    <t xml:space="preserve">   - покупка Национальным банком</t>
  </si>
  <si>
    <t>Прирост</t>
  </si>
  <si>
    <t>Конъюнктура финансового рынка</t>
  </si>
  <si>
    <t xml:space="preserve"> - по 6-ти месячным</t>
  </si>
  <si>
    <t xml:space="preserve"> - по 12-ти месячным</t>
  </si>
  <si>
    <t>Операции СВОП, заключенные НБКР с коммерческими банками</t>
  </si>
  <si>
    <t xml:space="preserve"> - по 7-дневным</t>
  </si>
  <si>
    <t>недостаточным количеством участников</t>
  </si>
  <si>
    <t>*) аукционы по размещению 91 и 182-дневных нот НБКР не состоялись в связи с</t>
  </si>
  <si>
    <t xml:space="preserve">*) аукцион 24-месячных ГКВ признан несостоявшимся в связи с высокой волатильностью доходности  </t>
  </si>
  <si>
    <t>Кредиты "овернайт"</t>
  </si>
  <si>
    <t>Учетный курс долл. США (на конец периода)</t>
  </si>
  <si>
    <t>Операции СВОП между коммерческими банками**</t>
  </si>
  <si>
    <t>Доразмещение</t>
  </si>
  <si>
    <t>Продажа ГКВ на условиях РЕПО</t>
  </si>
  <si>
    <t>Обратная покупка по ранее заключенным сделкам РЕПО</t>
  </si>
  <si>
    <t xml:space="preserve"> - по 3-х месячным </t>
  </si>
  <si>
    <t>Внутридневные кредиты</t>
  </si>
  <si>
    <t>Покупка ЦБ</t>
  </si>
  <si>
    <t xml:space="preserve"> </t>
  </si>
  <si>
    <t>08.04.13-       12.04.13</t>
  </si>
  <si>
    <t>08.04.13-      12.04.13</t>
  </si>
  <si>
    <t>05.04.13-       11.04.13</t>
  </si>
  <si>
    <t>Еженедельный обзор (15.04.13 – 19.04.13)</t>
  </si>
  <si>
    <t>15.04.13-       19.04.13</t>
  </si>
  <si>
    <t>15.04.13-      19.04.13</t>
  </si>
  <si>
    <t>**- без учета операций СВОП между коммерческими банками за 19.04.2013 года</t>
  </si>
  <si>
    <t>12.04.13-       18.04.13</t>
  </si>
  <si>
    <t>Өсүш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</si>
</sst>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;@"/>
    <numFmt numFmtId="169" formatCode="#,##0.0"/>
    <numFmt numFmtId="170" formatCode="#,##0.0_ ;[Red]\-#,##0.0\ "/>
    <numFmt numFmtId="171" formatCode="0.0%"/>
    <numFmt numFmtId="172" formatCode="#,##0_ ;[Red]\-#,##0\ "/>
    <numFmt numFmtId="173" formatCode="#,##0.000"/>
    <numFmt numFmtId="174" formatCode="#,##0.0000"/>
    <numFmt numFmtId="175" formatCode="#,##0.00_ ;[Red]\-#,##0.00\ "/>
    <numFmt numFmtId="176" formatCode="mmm/yyyy"/>
    <numFmt numFmtId="177" formatCode="#,##0.000_ ;[Red]\-#,##0.000\ "/>
    <numFmt numFmtId="178" formatCode="0.0"/>
    <numFmt numFmtId="179" formatCode="0.000%"/>
    <numFmt numFmtId="180" formatCode="0.0000"/>
    <numFmt numFmtId="181" formatCode="0.000"/>
    <numFmt numFmtId="182" formatCode="0.000000"/>
    <numFmt numFmtId="183" formatCode="0.00000"/>
  </numFmts>
  <fonts count="52">
    <font>
      <sz val="10"/>
      <name val="Arial Cyr"/>
      <family val="0"/>
    </font>
    <font>
      <b/>
      <i/>
      <sz val="10"/>
      <name val="Times New Roman"/>
      <family val="1"/>
    </font>
    <font>
      <sz val="8"/>
      <name val="Arial Cyr"/>
      <family val="0"/>
    </font>
    <font>
      <b/>
      <i/>
      <sz val="8"/>
      <name val="Arial Cyr"/>
      <family val="0"/>
    </font>
    <font>
      <i/>
      <sz val="10"/>
      <name val="Arial Cyr"/>
      <family val="0"/>
    </font>
    <font>
      <b/>
      <i/>
      <sz val="12"/>
      <name val="Times New Roman"/>
      <family val="1"/>
    </font>
    <font>
      <b/>
      <sz val="11"/>
      <name val="Arial Cyr"/>
      <family val="0"/>
    </font>
    <font>
      <sz val="11"/>
      <name val="Arial Cyr"/>
      <family val="0"/>
    </font>
    <font>
      <i/>
      <sz val="11"/>
      <name val="Arial Cyr"/>
      <family val="0"/>
    </font>
    <font>
      <b/>
      <i/>
      <sz val="11"/>
      <name val="Arial Cyr"/>
      <family val="0"/>
    </font>
    <font>
      <b/>
      <sz val="16"/>
      <name val="Times New Roman"/>
      <family val="1"/>
    </font>
    <font>
      <b/>
      <i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b/>
      <i/>
      <sz val="11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3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66">
    <xf numFmtId="0" fontId="0" fillId="0" borderId="0" xfId="0" applyAlignment="1">
      <alignment/>
    </xf>
    <xf numFmtId="169" fontId="7" fillId="0" borderId="0" xfId="0" applyNumberFormat="1" applyFont="1" applyFill="1" applyAlignment="1">
      <alignment/>
    </xf>
    <xf numFmtId="0" fontId="7" fillId="0" borderId="0" xfId="0" applyFont="1" applyFill="1" applyBorder="1" applyAlignment="1">
      <alignment horizontal="left" vertical="center" wrapText="1"/>
    </xf>
    <xf numFmtId="178" fontId="7" fillId="0" borderId="0" xfId="0" applyNumberFormat="1" applyFont="1" applyFill="1" applyAlignment="1">
      <alignment horizontal="center" vertical="center"/>
    </xf>
    <xf numFmtId="169" fontId="7" fillId="0" borderId="0" xfId="0" applyNumberFormat="1" applyFont="1" applyFill="1" applyBorder="1" applyAlignment="1">
      <alignment vertical="center" wrapText="1"/>
    </xf>
    <xf numFmtId="170" fontId="8" fillId="0" borderId="0" xfId="0" applyNumberFormat="1" applyFont="1" applyFill="1" applyBorder="1" applyAlignment="1">
      <alignment vertical="center"/>
    </xf>
    <xf numFmtId="175" fontId="8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7" fillId="0" borderId="0" xfId="0" applyFont="1" applyFill="1" applyBorder="1" applyAlignment="1">
      <alignment vertical="center" wrapText="1"/>
    </xf>
    <xf numFmtId="169" fontId="7" fillId="0" borderId="0" xfId="0" applyNumberFormat="1" applyFont="1" applyFill="1" applyBorder="1" applyAlignment="1">
      <alignment horizontal="center" vertical="center" wrapText="1"/>
    </xf>
    <xf numFmtId="170" fontId="8" fillId="0" borderId="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center" wrapText="1"/>
    </xf>
    <xf numFmtId="169" fontId="7" fillId="0" borderId="10" xfId="0" applyNumberFormat="1" applyFont="1" applyFill="1" applyBorder="1" applyAlignment="1">
      <alignment horizontal="center" vertical="center" wrapText="1"/>
    </xf>
    <xf numFmtId="170" fontId="8" fillId="0" borderId="10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vertical="center" wrapText="1"/>
    </xf>
    <xf numFmtId="168" fontId="6" fillId="0" borderId="11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4" fontId="7" fillId="0" borderId="0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175" fontId="8" fillId="0" borderId="10" xfId="0" applyNumberFormat="1" applyFont="1" applyFill="1" applyBorder="1" applyAlignment="1">
      <alignment horizontal="center" vertical="center"/>
    </xf>
    <xf numFmtId="0" fontId="0" fillId="0" borderId="12" xfId="0" applyFill="1" applyBorder="1" applyAlignment="1">
      <alignment/>
    </xf>
    <xf numFmtId="0" fontId="7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4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175" fontId="9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ill="1" applyAlignment="1">
      <alignment/>
    </xf>
    <xf numFmtId="169" fontId="0" fillId="0" borderId="0" xfId="0" applyNumberFormat="1" applyFill="1" applyAlignment="1">
      <alignment/>
    </xf>
    <xf numFmtId="0" fontId="9" fillId="0" borderId="0" xfId="0" applyFont="1" applyFill="1" applyBorder="1" applyAlignment="1">
      <alignment horizontal="center" vertical="center" wrapText="1"/>
    </xf>
    <xf numFmtId="174" fontId="7" fillId="0" borderId="10" xfId="0" applyNumberFormat="1" applyFont="1" applyFill="1" applyBorder="1" applyAlignment="1">
      <alignment horizontal="center" vertical="center" wrapText="1"/>
    </xf>
    <xf numFmtId="10" fontId="8" fillId="0" borderId="10" xfId="57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 wrapText="1"/>
    </xf>
    <xf numFmtId="168" fontId="6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left"/>
    </xf>
    <xf numFmtId="0" fontId="11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169" fontId="3" fillId="0" borderId="0" xfId="0" applyNumberFormat="1" applyFont="1" applyFill="1" applyBorder="1" applyAlignment="1">
      <alignment/>
    </xf>
    <xf numFmtId="169" fontId="2" fillId="0" borderId="0" xfId="0" applyNumberFormat="1" applyFont="1" applyFill="1" applyBorder="1" applyAlignment="1">
      <alignment/>
    </xf>
    <xf numFmtId="0" fontId="0" fillId="0" borderId="12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175" fontId="8" fillId="0" borderId="12" xfId="0" applyNumberFormat="1" applyFont="1" applyFill="1" applyBorder="1" applyAlignment="1">
      <alignment horizontal="center" vertical="center"/>
    </xf>
    <xf numFmtId="175" fontId="8" fillId="0" borderId="0" xfId="0" applyNumberFormat="1" applyFont="1" applyFill="1" applyBorder="1" applyAlignment="1">
      <alignment horizontal="center" vertical="center"/>
    </xf>
    <xf numFmtId="169" fontId="7" fillId="0" borderId="12" xfId="0" applyNumberFormat="1" applyFont="1" applyFill="1" applyBorder="1" applyAlignment="1">
      <alignment horizontal="center" vertical="center" wrapText="1"/>
    </xf>
    <xf numFmtId="169" fontId="7" fillId="0" borderId="0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68" fontId="6" fillId="0" borderId="12" xfId="0" applyNumberFormat="1" applyFont="1" applyFill="1" applyBorder="1" applyAlignment="1">
      <alignment horizontal="center" vertical="center" wrapText="1"/>
    </xf>
    <xf numFmtId="168" fontId="6" fillId="0" borderId="10" xfId="0" applyNumberFormat="1" applyFont="1" applyFill="1" applyBorder="1" applyAlignment="1">
      <alignment horizontal="center" vertical="center" wrapText="1"/>
    </xf>
    <xf numFmtId="168" fontId="31" fillId="0" borderId="11" xfId="0" applyNumberFormat="1" applyFont="1" applyFill="1" applyBorder="1" applyAlignment="1">
      <alignment horizontal="center" vertical="center" wrapText="1"/>
    </xf>
    <xf numFmtId="0" fontId="32" fillId="0" borderId="11" xfId="0" applyFont="1" applyFill="1" applyBorder="1" applyAlignment="1">
      <alignment horizontal="center" vertical="center" wrapText="1"/>
    </xf>
    <xf numFmtId="169" fontId="33" fillId="0" borderId="0" xfId="0" applyNumberFormat="1" applyFont="1" applyFill="1" applyBorder="1" applyAlignment="1">
      <alignment horizontal="center" vertical="center" wrapText="1"/>
    </xf>
    <xf numFmtId="170" fontId="34" fillId="0" borderId="0" xfId="0" applyNumberFormat="1" applyFont="1" applyFill="1" applyBorder="1" applyAlignment="1">
      <alignment horizontal="center" vertical="center"/>
    </xf>
    <xf numFmtId="0" fontId="33" fillId="0" borderId="0" xfId="0" applyFont="1" applyFill="1" applyAlignment="1">
      <alignment/>
    </xf>
    <xf numFmtId="169" fontId="33" fillId="0" borderId="10" xfId="0" applyNumberFormat="1" applyFont="1" applyFill="1" applyBorder="1" applyAlignment="1">
      <alignment horizontal="center" vertical="center" wrapText="1"/>
    </xf>
    <xf numFmtId="170" fontId="34" fillId="0" borderId="10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2"/>
  <sheetViews>
    <sheetView tabSelected="1" zoomScale="80" zoomScaleNormal="80" zoomScalePageLayoutView="0" workbookViewId="0" topLeftCell="A4">
      <selection activeCell="G8" sqref="G8:I18"/>
    </sheetView>
  </sheetViews>
  <sheetFormatPr defaultColWidth="9.00390625" defaultRowHeight="12.75"/>
  <cols>
    <col min="1" max="1" width="45.375" style="19" customWidth="1"/>
    <col min="2" max="3" width="12.75390625" style="19" customWidth="1"/>
    <col min="4" max="4" width="13.75390625" style="19" customWidth="1"/>
    <col min="5" max="5" width="13.125" style="19" customWidth="1"/>
    <col min="6" max="6" width="41.25390625" style="19" customWidth="1"/>
    <col min="7" max="8" width="12.75390625" style="19" customWidth="1"/>
    <col min="9" max="9" width="13.875" style="19" customWidth="1"/>
    <col min="10" max="10" width="9.125" style="19" customWidth="1"/>
    <col min="11" max="11" width="10.875" style="19" bestFit="1" customWidth="1"/>
    <col min="12" max="12" width="12.375" style="19" bestFit="1" customWidth="1"/>
    <col min="13" max="16384" width="9.125" style="19" customWidth="1"/>
  </cols>
  <sheetData>
    <row r="1" ht="20.25">
      <c r="D1" s="39" t="s">
        <v>37</v>
      </c>
    </row>
    <row r="2" ht="4.5" customHeight="1"/>
    <row r="3" spans="4:10" ht="19.5">
      <c r="D3" s="40" t="s">
        <v>58</v>
      </c>
      <c r="J3" s="19" t="s">
        <v>54</v>
      </c>
    </row>
    <row r="4" ht="15.75">
      <c r="D4" s="41"/>
    </row>
    <row r="5" ht="13.5">
      <c r="A5" s="42"/>
    </row>
    <row r="6" spans="1:9" ht="15">
      <c r="A6" s="7" t="s">
        <v>0</v>
      </c>
      <c r="B6" s="8"/>
      <c r="C6" s="8"/>
      <c r="D6" s="8"/>
      <c r="E6" s="8"/>
      <c r="F6" s="7" t="s">
        <v>10</v>
      </c>
      <c r="G6" s="8"/>
      <c r="H6" s="8"/>
      <c r="I6" s="8"/>
    </row>
    <row r="7" spans="1:9" ht="14.25">
      <c r="A7" s="9" t="s">
        <v>1</v>
      </c>
      <c r="B7" s="8"/>
      <c r="C7" s="8"/>
      <c r="D7" s="8"/>
      <c r="E7" s="8"/>
      <c r="F7" s="9" t="s">
        <v>1</v>
      </c>
      <c r="G7" s="8"/>
      <c r="H7" s="8"/>
      <c r="I7" s="8"/>
    </row>
    <row r="8" spans="1:15" s="28" customFormat="1" ht="28.5" customHeight="1">
      <c r="A8" s="16"/>
      <c r="B8" s="17">
        <v>41376</v>
      </c>
      <c r="C8" s="17">
        <v>41383</v>
      </c>
      <c r="D8" s="18" t="s">
        <v>36</v>
      </c>
      <c r="E8" s="8"/>
      <c r="F8" s="16"/>
      <c r="G8" s="17" t="s">
        <v>57</v>
      </c>
      <c r="H8" s="17" t="s">
        <v>62</v>
      </c>
      <c r="I8" s="18" t="s">
        <v>36</v>
      </c>
      <c r="N8" s="43"/>
      <c r="O8" s="43"/>
    </row>
    <row r="9" spans="1:16" s="28" customFormat="1" ht="14.25" customHeight="1">
      <c r="A9" s="10" t="s">
        <v>18</v>
      </c>
      <c r="B9" s="11">
        <v>65789.8843</v>
      </c>
      <c r="C9" s="11">
        <v>64500.9179</v>
      </c>
      <c r="D9" s="12">
        <f>C9-B9</f>
        <v>-1288.9664000000048</v>
      </c>
      <c r="E9" s="8"/>
      <c r="F9" s="10" t="s">
        <v>34</v>
      </c>
      <c r="G9" s="11">
        <v>110.8948</v>
      </c>
      <c r="H9" s="11">
        <v>442.04690000000005</v>
      </c>
      <c r="I9" s="11">
        <f>H9-G9</f>
        <v>331.1521</v>
      </c>
      <c r="N9" s="44"/>
      <c r="O9" s="45"/>
      <c r="P9" s="45"/>
    </row>
    <row r="10" spans="1:16" s="28" customFormat="1" ht="14.25" customHeight="1">
      <c r="A10" s="10" t="s">
        <v>19</v>
      </c>
      <c r="D10" s="12"/>
      <c r="E10" s="8"/>
      <c r="F10" s="10" t="s">
        <v>19</v>
      </c>
      <c r="N10" s="44"/>
      <c r="O10" s="45"/>
      <c r="P10" s="45"/>
    </row>
    <row r="11" spans="1:16" s="28" customFormat="1" ht="14.25" customHeight="1">
      <c r="A11" s="10" t="s">
        <v>20</v>
      </c>
      <c r="B11" s="11">
        <v>55726.576</v>
      </c>
      <c r="C11" s="11">
        <v>56116.82903</v>
      </c>
      <c r="D11" s="12">
        <f>C11-B11</f>
        <v>390.25302999999985</v>
      </c>
      <c r="E11" s="8"/>
      <c r="F11" s="10" t="s">
        <v>22</v>
      </c>
      <c r="G11" s="11">
        <v>110.8948</v>
      </c>
      <c r="H11" s="11">
        <v>193.8139</v>
      </c>
      <c r="I11" s="11">
        <f>H11-G11</f>
        <v>82.91909999999999</v>
      </c>
      <c r="J11" s="8"/>
      <c r="L11" s="8"/>
      <c r="M11" s="8"/>
      <c r="N11" s="44"/>
      <c r="O11" s="45"/>
      <c r="P11" s="45"/>
    </row>
    <row r="12" spans="1:16" s="28" customFormat="1" ht="14.25" customHeight="1">
      <c r="A12" s="13" t="s">
        <v>21</v>
      </c>
      <c r="B12" s="14">
        <v>10063.3083</v>
      </c>
      <c r="C12" s="14">
        <v>8384.08887</v>
      </c>
      <c r="D12" s="15">
        <f>C12-B12</f>
        <v>-1679.219430000001</v>
      </c>
      <c r="E12" s="8"/>
      <c r="F12" s="10" t="s">
        <v>23</v>
      </c>
      <c r="G12" s="11" t="s">
        <v>13</v>
      </c>
      <c r="H12" s="11">
        <v>248.233</v>
      </c>
      <c r="I12" s="11">
        <f>H12</f>
        <v>248.233</v>
      </c>
      <c r="J12" s="8"/>
      <c r="K12" s="8"/>
      <c r="L12" s="8"/>
      <c r="M12" s="8"/>
      <c r="N12" s="44"/>
      <c r="O12" s="45"/>
      <c r="P12" s="45"/>
    </row>
    <row r="13" spans="1:13" ht="14.25" customHeight="1">
      <c r="A13" s="8"/>
      <c r="B13" s="8"/>
      <c r="C13" s="8"/>
      <c r="D13" s="8"/>
      <c r="E13" s="8"/>
      <c r="F13" s="10" t="s">
        <v>24</v>
      </c>
      <c r="G13" s="11" t="s">
        <v>13</v>
      </c>
      <c r="H13" s="11" t="s">
        <v>13</v>
      </c>
      <c r="I13" s="11" t="s">
        <v>13</v>
      </c>
      <c r="J13" s="8"/>
      <c r="K13" s="8"/>
      <c r="L13" s="8"/>
      <c r="M13" s="8"/>
    </row>
    <row r="14" spans="1:13" ht="6" customHeight="1">
      <c r="A14" s="8"/>
      <c r="B14" s="8"/>
      <c r="C14" s="8"/>
      <c r="D14" s="8"/>
      <c r="E14" s="8"/>
      <c r="F14" s="10"/>
      <c r="J14" s="8"/>
      <c r="K14" s="8"/>
      <c r="L14" s="8"/>
      <c r="M14" s="8"/>
    </row>
    <row r="15" spans="1:13" ht="28.5">
      <c r="A15" s="8"/>
      <c r="B15" s="1"/>
      <c r="C15" s="1"/>
      <c r="D15" s="8"/>
      <c r="E15" s="8"/>
      <c r="F15" s="10" t="s">
        <v>12</v>
      </c>
      <c r="J15" s="8"/>
      <c r="L15" s="8"/>
      <c r="M15" s="8"/>
    </row>
    <row r="16" spans="1:13" ht="14.25" customHeight="1">
      <c r="A16" s="7" t="s">
        <v>3</v>
      </c>
      <c r="B16" s="8"/>
      <c r="C16" s="8"/>
      <c r="D16" s="8"/>
      <c r="E16" s="8"/>
      <c r="F16" s="10" t="s">
        <v>25</v>
      </c>
      <c r="G16" s="20">
        <v>3.5</v>
      </c>
      <c r="H16" s="20">
        <v>3.3534537512531357</v>
      </c>
      <c r="I16" s="20">
        <f>H16-G16</f>
        <v>-0.14654624874686428</v>
      </c>
      <c r="J16" s="8"/>
      <c r="K16" s="8"/>
      <c r="L16" s="8"/>
      <c r="M16" s="8"/>
    </row>
    <row r="17" spans="1:13" ht="14.25">
      <c r="A17" s="9" t="s">
        <v>2</v>
      </c>
      <c r="B17" s="8"/>
      <c r="C17" s="8"/>
      <c r="D17" s="8"/>
      <c r="E17" s="8"/>
      <c r="F17" s="10" t="s">
        <v>26</v>
      </c>
      <c r="G17" s="20" t="s">
        <v>13</v>
      </c>
      <c r="H17" s="20">
        <v>6.577010308863044</v>
      </c>
      <c r="I17" s="20">
        <f>H17</f>
        <v>6.577010308863044</v>
      </c>
      <c r="J17" s="8"/>
      <c r="K17" s="8"/>
      <c r="L17" s="8"/>
      <c r="M17" s="8"/>
    </row>
    <row r="18" spans="1:13" ht="13.5" customHeight="1">
      <c r="A18" s="55"/>
      <c r="B18" s="57" t="s">
        <v>55</v>
      </c>
      <c r="C18" s="57" t="s">
        <v>59</v>
      </c>
      <c r="D18" s="48" t="s">
        <v>36</v>
      </c>
      <c r="E18" s="8"/>
      <c r="F18" s="13" t="s">
        <v>27</v>
      </c>
      <c r="G18" s="21" t="s">
        <v>13</v>
      </c>
      <c r="H18" s="21" t="s">
        <v>13</v>
      </c>
      <c r="I18" s="21" t="s">
        <v>13</v>
      </c>
      <c r="J18" s="8"/>
      <c r="K18" s="8"/>
      <c r="L18" s="8"/>
      <c r="M18" s="8"/>
    </row>
    <row r="19" spans="1:13" ht="18.75" customHeight="1">
      <c r="A19" s="56"/>
      <c r="B19" s="58"/>
      <c r="C19" s="58"/>
      <c r="D19" s="49"/>
      <c r="E19" s="8"/>
      <c r="G19" s="20"/>
      <c r="H19" s="20"/>
      <c r="I19" s="12"/>
      <c r="J19" s="8"/>
      <c r="K19" s="8"/>
      <c r="L19" s="8"/>
      <c r="M19" s="8"/>
    </row>
    <row r="20" spans="1:9" ht="13.5" customHeight="1">
      <c r="A20" s="50" t="s">
        <v>49</v>
      </c>
      <c r="B20" s="53">
        <v>99.933324</v>
      </c>
      <c r="C20" s="53">
        <v>19.941408</v>
      </c>
      <c r="D20" s="51">
        <f>C20-B20</f>
        <v>-79.991916</v>
      </c>
      <c r="E20" s="8"/>
      <c r="F20" s="25" t="s">
        <v>11</v>
      </c>
      <c r="G20" s="8"/>
      <c r="H20" s="8"/>
      <c r="I20" s="8"/>
    </row>
    <row r="21" spans="1:9" ht="13.5" customHeight="1">
      <c r="A21" s="50"/>
      <c r="B21" s="54"/>
      <c r="C21" s="54"/>
      <c r="D21" s="52"/>
      <c r="E21" s="8"/>
      <c r="F21" s="29" t="s">
        <v>14</v>
      </c>
      <c r="G21" s="8"/>
      <c r="H21" s="8"/>
      <c r="I21" s="8"/>
    </row>
    <row r="22" spans="1:9" ht="28.5" customHeight="1">
      <c r="A22" s="2" t="s">
        <v>50</v>
      </c>
      <c r="B22" s="11">
        <v>200.5696544</v>
      </c>
      <c r="C22" s="11">
        <v>200.5395296</v>
      </c>
      <c r="D22" s="6">
        <f>C22-B22</f>
        <v>-0.030124799999981633</v>
      </c>
      <c r="E22" s="8"/>
      <c r="F22" s="30"/>
      <c r="G22" s="17" t="s">
        <v>56</v>
      </c>
      <c r="H22" s="17" t="s">
        <v>60</v>
      </c>
      <c r="I22" s="18" t="s">
        <v>36</v>
      </c>
    </row>
    <row r="23" spans="1:9" ht="14.25" customHeight="1">
      <c r="A23" s="2" t="s">
        <v>53</v>
      </c>
      <c r="B23" s="11" t="s">
        <v>13</v>
      </c>
      <c r="C23" s="11" t="s">
        <v>13</v>
      </c>
      <c r="D23" s="12" t="s">
        <v>13</v>
      </c>
      <c r="E23" s="8"/>
      <c r="F23" s="10" t="s">
        <v>28</v>
      </c>
      <c r="G23" s="20">
        <v>11.145</v>
      </c>
      <c r="H23" s="20">
        <v>25.903</v>
      </c>
      <c r="I23" s="31">
        <f>H23-G23</f>
        <v>14.758</v>
      </c>
    </row>
    <row r="24" spans="1:9" ht="16.5" customHeight="1">
      <c r="A24" s="2" t="s">
        <v>45</v>
      </c>
      <c r="B24" s="3">
        <v>59</v>
      </c>
      <c r="C24" s="3">
        <v>6.8</v>
      </c>
      <c r="D24" s="12">
        <f>C24-B24</f>
        <v>-52.2</v>
      </c>
      <c r="E24" s="8"/>
      <c r="F24" s="10" t="s">
        <v>19</v>
      </c>
      <c r="G24" s="20"/>
      <c r="H24" s="20"/>
      <c r="I24" s="6"/>
    </row>
    <row r="25" spans="1:9" ht="16.5" customHeight="1">
      <c r="A25" s="13" t="s">
        <v>52</v>
      </c>
      <c r="B25" s="14" t="s">
        <v>13</v>
      </c>
      <c r="C25" s="14" t="s">
        <v>13</v>
      </c>
      <c r="D25" s="15" t="s">
        <v>13</v>
      </c>
      <c r="E25" s="8"/>
      <c r="F25" s="10" t="s">
        <v>29</v>
      </c>
      <c r="G25" s="20">
        <v>11.145</v>
      </c>
      <c r="H25" s="20">
        <v>11.203</v>
      </c>
      <c r="I25" s="6">
        <f>+H25-G25</f>
        <v>0.05799999999999983</v>
      </c>
    </row>
    <row r="26" spans="1:9" ht="16.5" customHeight="1">
      <c r="A26" s="10"/>
      <c r="B26" s="4"/>
      <c r="C26" s="4"/>
      <c r="D26" s="5"/>
      <c r="E26" s="8"/>
      <c r="F26" s="10" t="s">
        <v>30</v>
      </c>
      <c r="G26" s="20" t="s">
        <v>13</v>
      </c>
      <c r="H26" s="20">
        <v>14.7</v>
      </c>
      <c r="I26" s="6">
        <f>H26</f>
        <v>14.7</v>
      </c>
    </row>
    <row r="27" spans="1:9" ht="15">
      <c r="A27" s="7" t="s">
        <v>17</v>
      </c>
      <c r="B27" s="8"/>
      <c r="C27" s="8"/>
      <c r="D27" s="8"/>
      <c r="E27" s="8"/>
      <c r="F27" s="10" t="s">
        <v>35</v>
      </c>
      <c r="G27" s="20" t="s">
        <v>13</v>
      </c>
      <c r="H27" s="20" t="s">
        <v>13</v>
      </c>
      <c r="I27" s="6" t="s">
        <v>13</v>
      </c>
    </row>
    <row r="28" spans="1:9" ht="14.25">
      <c r="A28" s="9" t="s">
        <v>1</v>
      </c>
      <c r="B28" s="8"/>
      <c r="C28" s="8"/>
      <c r="D28" s="8"/>
      <c r="E28" s="8"/>
      <c r="F28" s="10"/>
      <c r="G28" s="11"/>
      <c r="H28" s="11"/>
      <c r="I28" s="12"/>
    </row>
    <row r="29" spans="1:11" ht="28.5">
      <c r="A29" s="16"/>
      <c r="B29" s="17">
        <v>41373</v>
      </c>
      <c r="C29" s="17">
        <v>41380</v>
      </c>
      <c r="D29" s="18" t="s">
        <v>36</v>
      </c>
      <c r="E29" s="8"/>
      <c r="F29" s="10" t="s">
        <v>40</v>
      </c>
      <c r="G29" s="20" t="s">
        <v>13</v>
      </c>
      <c r="H29" s="20" t="s">
        <v>13</v>
      </c>
      <c r="I29" s="6" t="s">
        <v>13</v>
      </c>
      <c r="K29" s="32"/>
    </row>
    <row r="30" spans="1:9" ht="28.5" customHeight="1">
      <c r="A30" s="10" t="s">
        <v>4</v>
      </c>
      <c r="B30" s="11">
        <v>967.2</v>
      </c>
      <c r="C30" s="11">
        <v>920.2</v>
      </c>
      <c r="D30" s="12">
        <f>C30-B30</f>
        <v>-47</v>
      </c>
      <c r="E30" s="8"/>
      <c r="F30" s="10" t="s">
        <v>47</v>
      </c>
      <c r="G30" s="20">
        <v>1.088</v>
      </c>
      <c r="H30" s="20">
        <v>5</v>
      </c>
      <c r="I30" s="6">
        <f>+H30-G30</f>
        <v>3.912</v>
      </c>
    </row>
    <row r="31" spans="1:11" ht="28.5" customHeight="1">
      <c r="A31" s="10" t="s">
        <v>5</v>
      </c>
      <c r="B31" s="11">
        <v>800</v>
      </c>
      <c r="C31" s="11">
        <v>800</v>
      </c>
      <c r="D31" s="12">
        <f>C31-B31</f>
        <v>0</v>
      </c>
      <c r="E31" s="8"/>
      <c r="F31" s="10"/>
      <c r="G31" s="33"/>
      <c r="H31" s="33"/>
      <c r="I31" s="34" t="s">
        <v>15</v>
      </c>
      <c r="J31" s="33"/>
      <c r="K31" s="33"/>
    </row>
    <row r="32" spans="1:11" ht="27.75" customHeight="1">
      <c r="A32" s="10" t="s">
        <v>48</v>
      </c>
      <c r="B32" s="11" t="s">
        <v>13</v>
      </c>
      <c r="C32" s="11" t="s">
        <v>13</v>
      </c>
      <c r="D32" s="12" t="s">
        <v>13</v>
      </c>
      <c r="E32" s="8"/>
      <c r="F32" s="13" t="s">
        <v>46</v>
      </c>
      <c r="G32" s="35">
        <v>48.1836</v>
      </c>
      <c r="H32" s="35">
        <v>48.493592814371254</v>
      </c>
      <c r="I32" s="36">
        <f>+H32/G32-1</f>
        <v>0.0064335752075654895</v>
      </c>
      <c r="K32" s="33"/>
    </row>
    <row r="33" spans="1:6" ht="14.25">
      <c r="A33" s="10"/>
      <c r="D33" s="12"/>
      <c r="E33" s="8"/>
      <c r="F33" s="19" t="s">
        <v>61</v>
      </c>
    </row>
    <row r="34" spans="1:5" ht="14.25">
      <c r="A34" s="10" t="s">
        <v>9</v>
      </c>
      <c r="B34" s="20"/>
      <c r="C34" s="20"/>
      <c r="D34" s="6"/>
      <c r="E34" s="8"/>
    </row>
    <row r="35" spans="1:5" ht="14.25">
      <c r="A35" s="10" t="s">
        <v>41</v>
      </c>
      <c r="B35" s="20" t="s">
        <v>13</v>
      </c>
      <c r="C35" s="20" t="s">
        <v>13</v>
      </c>
      <c r="D35" s="6" t="s">
        <v>13</v>
      </c>
      <c r="E35" s="8"/>
    </row>
    <row r="36" spans="1:5" ht="14.25">
      <c r="A36" s="10" t="s">
        <v>6</v>
      </c>
      <c r="B36" s="20" t="s">
        <v>13</v>
      </c>
      <c r="C36" s="20" t="s">
        <v>13</v>
      </c>
      <c r="D36" s="6" t="str">
        <f>C36</f>
        <v>-</v>
      </c>
      <c r="E36" s="8"/>
    </row>
    <row r="37" spans="1:9" ht="15">
      <c r="A37" s="13" t="s">
        <v>7</v>
      </c>
      <c r="B37" s="21">
        <v>2.877425290674066</v>
      </c>
      <c r="C37" s="21">
        <v>2.8877571781218663</v>
      </c>
      <c r="D37" s="22">
        <f>C37-B37</f>
        <v>0.010331887447800447</v>
      </c>
      <c r="E37" s="8"/>
      <c r="F37" s="7" t="s">
        <v>31</v>
      </c>
      <c r="G37" s="8"/>
      <c r="H37" s="8"/>
      <c r="I37" s="8"/>
    </row>
    <row r="38" spans="1:10" ht="14.25">
      <c r="A38" s="23"/>
      <c r="B38" s="23"/>
      <c r="C38" s="23"/>
      <c r="D38" s="23"/>
      <c r="E38" s="8"/>
      <c r="F38" s="9" t="s">
        <v>1</v>
      </c>
      <c r="G38" s="8"/>
      <c r="H38" s="8"/>
      <c r="I38" s="8"/>
      <c r="J38" s="32"/>
    </row>
    <row r="39" spans="1:10" ht="15.75">
      <c r="A39" s="7" t="s">
        <v>8</v>
      </c>
      <c r="B39" s="8"/>
      <c r="C39" s="8"/>
      <c r="D39" s="8" t="s">
        <v>54</v>
      </c>
      <c r="E39" s="8"/>
      <c r="F39" s="16"/>
      <c r="G39" s="59">
        <v>41369</v>
      </c>
      <c r="H39" s="59">
        <v>41376</v>
      </c>
      <c r="I39" s="60" t="s">
        <v>63</v>
      </c>
      <c r="J39" s="32"/>
    </row>
    <row r="40" spans="1:10" ht="15.75">
      <c r="A40" s="9" t="s">
        <v>2</v>
      </c>
      <c r="B40" s="8"/>
      <c r="C40" s="8"/>
      <c r="D40" s="8"/>
      <c r="E40" s="8"/>
      <c r="F40" s="10" t="s">
        <v>18</v>
      </c>
      <c r="G40" s="61">
        <v>52378.65720143</v>
      </c>
      <c r="H40" s="61">
        <v>52686.82431914</v>
      </c>
      <c r="I40" s="62">
        <f>H40-G40</f>
        <v>308.16711770999973</v>
      </c>
      <c r="J40" s="32"/>
    </row>
    <row r="41" spans="1:10" ht="15.75">
      <c r="A41" s="16"/>
      <c r="B41" s="17">
        <v>41375</v>
      </c>
      <c r="C41" s="17">
        <v>41382</v>
      </c>
      <c r="D41" s="18" t="s">
        <v>36</v>
      </c>
      <c r="E41" s="8"/>
      <c r="F41" s="19" t="s">
        <v>19</v>
      </c>
      <c r="G41" s="63"/>
      <c r="H41" s="63"/>
      <c r="I41" s="62"/>
      <c r="J41" s="32"/>
    </row>
    <row r="42" spans="1:12" ht="15.75">
      <c r="A42" s="10" t="s">
        <v>4</v>
      </c>
      <c r="B42" s="11">
        <v>159.93</v>
      </c>
      <c r="C42" s="11">
        <v>183.4252</v>
      </c>
      <c r="D42" s="12">
        <f>C42-B42</f>
        <v>23.495199999999983</v>
      </c>
      <c r="E42" s="8"/>
      <c r="F42" s="10" t="s">
        <v>32</v>
      </c>
      <c r="G42" s="61">
        <v>27560.24689735</v>
      </c>
      <c r="H42" s="61">
        <v>27552.26617599</v>
      </c>
      <c r="I42" s="62">
        <f>H42-G42</f>
        <v>-7.980721359999734</v>
      </c>
      <c r="J42" s="32"/>
      <c r="L42" s="32"/>
    </row>
    <row r="43" spans="1:10" ht="15.75">
      <c r="A43" s="10" t="s">
        <v>5</v>
      </c>
      <c r="B43" s="11">
        <v>55</v>
      </c>
      <c r="C43" s="11">
        <v>158.8</v>
      </c>
      <c r="D43" s="12">
        <f>C43-B43</f>
        <v>103.80000000000001</v>
      </c>
      <c r="E43" s="8"/>
      <c r="F43" s="13" t="s">
        <v>33</v>
      </c>
      <c r="G43" s="64">
        <f>+G40-G42</f>
        <v>24818.410304080004</v>
      </c>
      <c r="H43" s="64">
        <f>+H40-H42</f>
        <v>25134.558143150003</v>
      </c>
      <c r="I43" s="65">
        <f>H43-G43</f>
        <v>316.14783906999946</v>
      </c>
      <c r="J43" s="32"/>
    </row>
    <row r="44" spans="1:12" ht="14.25">
      <c r="A44" s="10" t="s">
        <v>48</v>
      </c>
      <c r="B44" s="11" t="s">
        <v>13</v>
      </c>
      <c r="C44" s="11" t="s">
        <v>13</v>
      </c>
      <c r="D44" s="12" t="s">
        <v>13</v>
      </c>
      <c r="E44" s="8"/>
      <c r="J44" s="32"/>
      <c r="L44" s="32"/>
    </row>
    <row r="45" spans="1:10" ht="5.25" customHeight="1">
      <c r="A45" s="10"/>
      <c r="B45" s="11"/>
      <c r="C45" s="11"/>
      <c r="D45" s="12"/>
      <c r="E45" s="8"/>
      <c r="J45" s="32"/>
    </row>
    <row r="46" spans="1:10" ht="15.75" customHeight="1">
      <c r="A46" s="10" t="s">
        <v>9</v>
      </c>
      <c r="B46" s="20"/>
      <c r="C46" s="20"/>
      <c r="D46" s="12"/>
      <c r="E46" s="8"/>
      <c r="F46" s="7" t="s">
        <v>16</v>
      </c>
      <c r="G46" s="8"/>
      <c r="H46" s="8"/>
      <c r="I46" s="8"/>
      <c r="J46" s="32"/>
    </row>
    <row r="47" spans="1:10" ht="14.25">
      <c r="A47" s="10" t="s">
        <v>51</v>
      </c>
      <c r="B47" s="20" t="s">
        <v>13</v>
      </c>
      <c r="C47" s="20">
        <v>4.845443047690214</v>
      </c>
      <c r="D47" s="6">
        <f>C47</f>
        <v>4.845443047690214</v>
      </c>
      <c r="E47" s="8"/>
      <c r="F47" s="9" t="s">
        <v>1</v>
      </c>
      <c r="J47" s="32"/>
    </row>
    <row r="48" spans="1:10" ht="14.25" customHeight="1">
      <c r="A48" s="10" t="s">
        <v>38</v>
      </c>
      <c r="B48" s="20">
        <v>5.970541254357072</v>
      </c>
      <c r="C48" s="20" t="s">
        <v>13</v>
      </c>
      <c r="D48" s="6">
        <f>-B48</f>
        <v>-5.970541254357072</v>
      </c>
      <c r="E48" s="8"/>
      <c r="F48" s="16"/>
      <c r="G48" s="17">
        <v>41376</v>
      </c>
      <c r="H48" s="17">
        <v>41383</v>
      </c>
      <c r="I48" s="18" t="s">
        <v>36</v>
      </c>
      <c r="J48" s="32"/>
    </row>
    <row r="49" spans="1:9" ht="15.75" customHeight="1">
      <c r="A49" s="13" t="s">
        <v>39</v>
      </c>
      <c r="B49" s="21" t="s">
        <v>13</v>
      </c>
      <c r="C49" s="21">
        <v>9.566875326910415</v>
      </c>
      <c r="D49" s="22">
        <f>C49</f>
        <v>9.566875326910415</v>
      </c>
      <c r="E49" s="8"/>
      <c r="F49" s="10" t="s">
        <v>18</v>
      </c>
      <c r="G49" s="11">
        <v>43340.42320011</v>
      </c>
      <c r="H49" s="11">
        <v>43734.63860847</v>
      </c>
      <c r="I49" s="12">
        <f>H49-G49</f>
        <v>394.2154083599962</v>
      </c>
    </row>
    <row r="50" spans="1:6" ht="14.25" customHeight="1">
      <c r="A50" s="46"/>
      <c r="B50" s="46"/>
      <c r="C50" s="46"/>
      <c r="D50" s="46"/>
      <c r="E50" s="8"/>
      <c r="F50" s="19" t="s">
        <v>19</v>
      </c>
    </row>
    <row r="51" spans="1:9" ht="14.25" customHeight="1">
      <c r="A51" s="47"/>
      <c r="B51" s="47"/>
      <c r="C51" s="47"/>
      <c r="D51" s="47"/>
      <c r="E51" s="24"/>
      <c r="F51" s="10" t="s">
        <v>23</v>
      </c>
      <c r="G51" s="11">
        <v>20297.5020051</v>
      </c>
      <c r="H51" s="11">
        <v>20656.29124207</v>
      </c>
      <c r="I51" s="12">
        <f>H51-G51</f>
        <v>358.7892369700021</v>
      </c>
    </row>
    <row r="52" spans="1:9" ht="15" customHeight="1">
      <c r="A52" s="25"/>
      <c r="B52" s="26"/>
      <c r="C52" s="26"/>
      <c r="D52" s="26"/>
      <c r="E52" s="24"/>
      <c r="F52" s="13" t="s">
        <v>24</v>
      </c>
      <c r="G52" s="14">
        <f>+G49-G51</f>
        <v>23042.921195010003</v>
      </c>
      <c r="H52" s="14">
        <f>+H49-H51</f>
        <v>23078.347366399998</v>
      </c>
      <c r="I52" s="15">
        <f>H52-G52</f>
        <v>35.426171389994124</v>
      </c>
    </row>
    <row r="53" spans="1:6" ht="15" customHeight="1">
      <c r="A53" s="27"/>
      <c r="B53" s="20"/>
      <c r="C53" s="20"/>
      <c r="D53" s="6"/>
      <c r="E53" s="24"/>
      <c r="F53" s="9"/>
    </row>
    <row r="54" spans="1:5" ht="16.5" customHeight="1">
      <c r="A54" s="37"/>
      <c r="B54" s="38"/>
      <c r="C54" s="38"/>
      <c r="D54" s="34"/>
      <c r="E54" s="24"/>
    </row>
    <row r="55" spans="1:5" ht="14.25">
      <c r="A55" s="10"/>
      <c r="B55" s="26"/>
      <c r="C55" s="26"/>
      <c r="D55" s="12"/>
      <c r="E55" s="24"/>
    </row>
    <row r="56" spans="1:5" ht="14.25" customHeight="1">
      <c r="A56" s="10"/>
      <c r="B56" s="26"/>
      <c r="C56" s="26"/>
      <c r="D56" s="12"/>
      <c r="E56" s="24"/>
    </row>
    <row r="57" spans="1:9" ht="14.25">
      <c r="A57" s="10"/>
      <c r="B57" s="11"/>
      <c r="C57" s="11"/>
      <c r="D57" s="12"/>
      <c r="E57" s="24"/>
      <c r="G57" s="32"/>
      <c r="H57" s="32"/>
      <c r="I57" s="32"/>
    </row>
    <row r="58" spans="1:5" ht="14.25">
      <c r="A58" s="10"/>
      <c r="B58" s="11"/>
      <c r="C58" s="11"/>
      <c r="D58" s="12"/>
      <c r="E58" s="26"/>
    </row>
    <row r="59" spans="1:5" ht="14.25">
      <c r="A59" s="10"/>
      <c r="B59" s="20"/>
      <c r="C59" s="20"/>
      <c r="D59" s="12"/>
      <c r="E59" s="26"/>
    </row>
    <row r="60" spans="1:5" ht="12.75">
      <c r="A60" s="26"/>
      <c r="B60" s="26"/>
      <c r="C60" s="26"/>
      <c r="D60" s="26"/>
      <c r="E60" s="26"/>
    </row>
    <row r="61" ht="12.75">
      <c r="E61" s="26"/>
    </row>
    <row r="62" ht="12.75">
      <c r="E62" s="26"/>
    </row>
  </sheetData>
  <sheetProtection/>
  <mergeCells count="9">
    <mergeCell ref="A50:D51"/>
    <mergeCell ref="D18:D19"/>
    <mergeCell ref="A20:A21"/>
    <mergeCell ref="D20:D21"/>
    <mergeCell ref="C20:C21"/>
    <mergeCell ref="A18:A19"/>
    <mergeCell ref="B18:B19"/>
    <mergeCell ref="C18:C19"/>
    <mergeCell ref="B20:B21"/>
  </mergeCells>
  <printOptions/>
  <pageMargins left="0.5905511811023623" right="0.5905511811023623" top="0.7874015748031497" bottom="0.7874015748031497" header="0.5118110236220472" footer="0.5118110236220472"/>
  <pageSetup fitToHeight="1" fitToWidth="1" horizontalDpi="600" verticalDpi="6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P16" sqref="P16"/>
    </sheetView>
  </sheetViews>
  <sheetFormatPr defaultColWidth="9.00390625" defaultRowHeight="12.75"/>
  <sheetData>
    <row r="1" ht="12.75">
      <c r="A1" t="s">
        <v>43</v>
      </c>
    </row>
    <row r="2" ht="12.75">
      <c r="A2" t="s">
        <v>42</v>
      </c>
    </row>
    <row r="4" ht="12.75">
      <c r="A4" t="s">
        <v>44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matyhova</dc:creator>
  <cp:keywords/>
  <dc:description/>
  <cp:lastModifiedBy>atoktoralieva</cp:lastModifiedBy>
  <cp:lastPrinted>2013-01-14T08:05:08Z</cp:lastPrinted>
  <dcterms:created xsi:type="dcterms:W3CDTF">2008-04-16T03:42:29Z</dcterms:created>
  <dcterms:modified xsi:type="dcterms:W3CDTF">2013-04-22T12:14:09Z</dcterms:modified>
  <cp:category/>
  <cp:version/>
  <cp:contentType/>
  <cp:contentStatus/>
</cp:coreProperties>
</file>