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2" windowHeight="4008" tabRatio="808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loans'!$A$1:$I$71</definedName>
    <definedName name="_xlnm.Print_Area" localSheetId="0">'Macroeconom'!$A$1:$N$40</definedName>
    <definedName name="_xlnm.Print_Area" localSheetId="1">'NBKR transactions'!$A$31:$H$59</definedName>
    <definedName name="_xlnm.Print_Area" localSheetId="2">'T-bills, interbank credit'!$A$1:$H$60</definedName>
  </definedNames>
  <calcPr fullCalcOnLoad="1"/>
</workbook>
</file>

<file path=xl/sharedStrings.xml><?xml version="1.0" encoding="utf-8"?>
<sst xmlns="http://schemas.openxmlformats.org/spreadsheetml/2006/main" count="507" uniqueCount="116">
  <si>
    <t>-</t>
  </si>
  <si>
    <t xml:space="preserve">Monthly Press-Release of the NBKR 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</si>
  <si>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</si>
  <si>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</si>
  <si>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</si>
  <si>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</si>
  <si>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</si>
  <si>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</si>
  <si>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</si>
  <si>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</si>
  <si>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</si>
  <si>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2012</t>
  </si>
  <si>
    <t>Feb 2012</t>
  </si>
  <si>
    <t>Mar 2012</t>
  </si>
  <si>
    <t>Apr 2012</t>
  </si>
  <si>
    <t>May 2012</t>
  </si>
  <si>
    <t>June 2012</t>
  </si>
  <si>
    <t>July 2012</t>
  </si>
  <si>
    <t>Aug 2012</t>
  </si>
  <si>
    <t>Sep 2012</t>
  </si>
  <si>
    <t>Oct 2012</t>
  </si>
  <si>
    <t>Nov 2012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</si>
  <si>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</si>
  <si>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</si>
  <si>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</si>
  <si>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</si>
  <si>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</si>
  <si>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</si>
  <si>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</si>
  <si>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</si>
  <si>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</si>
  <si>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Nov 2011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</si>
  <si>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</si>
  <si>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</si>
  <si>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</si>
  <si>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</si>
  <si>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</si>
  <si>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</si>
  <si>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</si>
  <si>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</si>
  <si>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</si>
  <si>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</si>
  <si>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</si>
  <si>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</si>
  <si>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</si>
  <si>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</si>
  <si>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</si>
  <si>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</si>
  <si>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</si>
  <si>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</si>
  <si>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</si>
  <si>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</si>
  <si>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</si>
  <si>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</si>
  <si>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</si>
  <si>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</si>
  <si>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</si>
  <si>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</si>
  <si>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</si>
  <si>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</si>
  <si>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</si>
  <si>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</si>
  <si>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</si>
  <si>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</si>
  <si>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</si>
  <si>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</si>
  <si>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</si>
  <si>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</si>
  <si>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</si>
  <si>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</si>
  <si>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</si>
  <si>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</si>
  <si>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</si>
  <si>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</si>
  <si>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</si>
  <si>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</si>
  <si>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</si>
  <si>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</si>
  <si>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</si>
  <si>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</si>
  <si>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</si>
  <si>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</si>
  <si>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</si>
  <si>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</si>
  <si>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</si>
  <si>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</si>
  <si>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</si>
  <si>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</si>
  <si>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</si>
  <si>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</si>
  <si>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</si>
  <si>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</si>
  <si>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</si>
  <si>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</si>
  <si>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</si>
  <si>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</si>
  <si>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</si>
  <si>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</si>
  <si>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</si>
  <si>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</si>
  <si>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</si>
  <si>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</si>
  <si>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</si>
  <si>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</si>
  <si>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</si>
  <si>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</si>
  <si>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</si>
  <si>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</si>
  <si>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</si>
  <si>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</si>
  <si>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</si>
  <si>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</si>
  <si>
    <t>December 2012</t>
  </si>
  <si>
    <t>Dec 2012</t>
  </si>
  <si>
    <t>Dec 2011</t>
  </si>
  <si>
    <t>over 360 days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</si>
</sst>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.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8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0" fillId="0" borderId="0" xfId="53" applyFont="1" applyFill="1">
      <alignment/>
      <protection/>
    </xf>
    <xf numFmtId="0" fontId="9" fillId="0" borderId="0" xfId="53" applyFont="1" applyFill="1">
      <alignment/>
      <protection/>
    </xf>
    <xf numFmtId="173" fontId="9" fillId="0" borderId="0" xfId="58" applyNumberFormat="1" applyFont="1" applyFill="1" applyAlignment="1">
      <alignment/>
    </xf>
    <xf numFmtId="0" fontId="9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2" fillId="0" borderId="0" xfId="53" applyFont="1" applyAlignment="1">
      <alignment/>
      <protection/>
    </xf>
    <xf numFmtId="0" fontId="12" fillId="0" borderId="0" xfId="53" applyFont="1" applyBorder="1" applyAlignment="1">
      <alignment/>
      <protection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53" applyFont="1" applyAlignment="1">
      <alignment horizontal="center"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8" fontId="4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49" fontId="11" fillId="0" borderId="0" xfId="53" applyNumberFormat="1" applyFont="1" applyAlignment="1">
      <alignment horizontal="center"/>
      <protection/>
    </xf>
    <xf numFmtId="2" fontId="9" fillId="0" borderId="0" xfId="53" applyNumberFormat="1" applyFont="1" applyFill="1">
      <alignment/>
      <protection/>
    </xf>
    <xf numFmtId="164" fontId="3" fillId="0" borderId="0" xfId="0" applyNumberFormat="1" applyFont="1" applyFill="1" applyAlignment="1">
      <alignment/>
    </xf>
    <xf numFmtId="188" fontId="3" fillId="0" borderId="0" xfId="0" applyNumberFormat="1" applyFont="1" applyAlignment="1">
      <alignment/>
    </xf>
    <xf numFmtId="168" fontId="5" fillId="0" borderId="0" xfId="0" applyNumberFormat="1" applyFont="1" applyFill="1" applyAlignment="1">
      <alignment horizontal="right" vertical="center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75" fontId="6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/>
    </xf>
    <xf numFmtId="17" fontId="4" fillId="0" borderId="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Fill="1" applyAlignment="1">
      <alignment horizontal="right"/>
    </xf>
    <xf numFmtId="175" fontId="4" fillId="0" borderId="0" xfId="0" applyNumberFormat="1" applyFont="1" applyFill="1" applyAlignment="1">
      <alignment horizontal="right" vertical="center"/>
    </xf>
    <xf numFmtId="175" fontId="3" fillId="0" borderId="0" xfId="0" applyNumberFormat="1" applyFont="1" applyAlignment="1">
      <alignment horizontal="right"/>
    </xf>
    <xf numFmtId="175" fontId="3" fillId="0" borderId="0" xfId="0" applyNumberFormat="1" applyFont="1" applyFill="1" applyAlignment="1">
      <alignment horizontal="right" vertical="center"/>
    </xf>
    <xf numFmtId="175" fontId="3" fillId="0" borderId="0" xfId="0" applyNumberFormat="1" applyFont="1" applyFill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0" xfId="53" applyFont="1" applyFill="1" applyBorder="1" applyAlignment="1">
      <alignment/>
      <protection/>
    </xf>
    <xf numFmtId="0" fontId="7" fillId="0" borderId="0" xfId="53" applyFont="1" applyFill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/>
      <protection/>
    </xf>
    <xf numFmtId="0" fontId="37" fillId="0" borderId="0" xfId="53" applyFont="1" applyAlignment="1">
      <alignment horizontal="center"/>
      <protection/>
    </xf>
    <xf numFmtId="49" fontId="37" fillId="0" borderId="0" xfId="53" applyNumberFormat="1" applyFont="1" applyAlignment="1">
      <alignment horizontal="center"/>
      <protection/>
    </xf>
    <xf numFmtId="0" fontId="37" fillId="0" borderId="0" xfId="53" applyFont="1" applyAlignment="1">
      <alignment horizontal="center"/>
      <protection/>
    </xf>
    <xf numFmtId="0" fontId="38" fillId="0" borderId="0" xfId="53" applyFont="1" applyFill="1" applyAlignment="1">
      <alignment horizontal="center" vertical="top"/>
      <protection/>
    </xf>
    <xf numFmtId="0" fontId="7" fillId="0" borderId="0" xfId="53" applyFont="1">
      <alignment/>
      <protection/>
    </xf>
    <xf numFmtId="0" fontId="39" fillId="0" borderId="0" xfId="53" applyFont="1">
      <alignment/>
      <protection/>
    </xf>
    <xf numFmtId="0" fontId="39" fillId="0" borderId="0" xfId="53" applyFont="1" applyFill="1">
      <alignment/>
      <protection/>
    </xf>
    <xf numFmtId="0" fontId="40" fillId="0" borderId="0" xfId="0" applyFont="1" applyFill="1" applyAlignment="1">
      <alignment/>
    </xf>
    <xf numFmtId="0" fontId="7" fillId="0" borderId="0" xfId="53" applyFont="1" applyBorder="1" applyAlignment="1">
      <alignment shrinkToFit="1"/>
      <protection/>
    </xf>
    <xf numFmtId="0" fontId="41" fillId="0" borderId="0" xfId="53" applyFont="1" applyBorder="1" applyAlignment="1">
      <alignment horizontal="left"/>
      <protection/>
    </xf>
    <xf numFmtId="0" fontId="42" fillId="0" borderId="0" xfId="53" applyFont="1" applyBorder="1" applyAlignment="1">
      <alignment horizontal="left"/>
      <protection/>
    </xf>
    <xf numFmtId="0" fontId="7" fillId="0" borderId="10" xfId="53" applyFont="1" applyFill="1" applyBorder="1">
      <alignment/>
      <protection/>
    </xf>
    <xf numFmtId="0" fontId="37" fillId="0" borderId="10" xfId="0" applyNumberFormat="1" applyFont="1" applyFill="1" applyBorder="1" applyAlignment="1">
      <alignment horizontal="center" vertical="center" wrapText="1"/>
    </xf>
    <xf numFmtId="17" fontId="37" fillId="0" borderId="10" xfId="0" applyNumberFormat="1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left" vertical="center" wrapText="1"/>
      <protection/>
    </xf>
    <xf numFmtId="175" fontId="7" fillId="0" borderId="0" xfId="0" applyNumberFormat="1" applyFont="1" applyFill="1" applyAlignment="1">
      <alignment vertical="center"/>
    </xf>
    <xf numFmtId="169" fontId="7" fillId="0" borderId="0" xfId="0" applyNumberFormat="1" applyFont="1" applyFill="1" applyAlignment="1">
      <alignment vertical="center"/>
    </xf>
    <xf numFmtId="169" fontId="7" fillId="0" borderId="0" xfId="0" applyNumberFormat="1" applyFont="1" applyFill="1" applyAlignment="1">
      <alignment horizontal="right" vertical="center"/>
    </xf>
    <xf numFmtId="172" fontId="7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vertical="center"/>
    </xf>
    <xf numFmtId="175" fontId="40" fillId="0" borderId="0" xfId="0" applyNumberFormat="1" applyFont="1" applyFill="1" applyAlignment="1">
      <alignment horizontal="right" vertical="center"/>
    </xf>
    <xf numFmtId="0" fontId="40" fillId="0" borderId="0" xfId="53" applyFont="1" applyFill="1" applyBorder="1" applyAlignment="1">
      <alignment horizontal="left" vertical="center" wrapText="1" indent="1"/>
      <protection/>
    </xf>
    <xf numFmtId="169" fontId="43" fillId="0" borderId="0" xfId="0" applyNumberFormat="1" applyFont="1" applyFill="1" applyAlignment="1">
      <alignment horizontal="right"/>
    </xf>
    <xf numFmtId="172" fontId="43" fillId="0" borderId="0" xfId="0" applyNumberFormat="1" applyFont="1" applyFill="1" applyAlignment="1">
      <alignment horizontal="right"/>
    </xf>
    <xf numFmtId="172" fontId="7" fillId="0" borderId="0" xfId="53" applyNumberFormat="1" applyFont="1" applyFill="1">
      <alignment/>
      <protection/>
    </xf>
    <xf numFmtId="177" fontId="43" fillId="0" borderId="0" xfId="0" applyNumberFormat="1" applyFont="1" applyFill="1" applyAlignment="1">
      <alignment horizontal="right"/>
    </xf>
    <xf numFmtId="0" fontId="7" fillId="0" borderId="0" xfId="53" applyFont="1" applyFill="1">
      <alignment/>
      <protection/>
    </xf>
    <xf numFmtId="173" fontId="7" fillId="0" borderId="0" xfId="58" applyNumberFormat="1" applyFont="1" applyFill="1" applyAlignment="1">
      <alignment/>
    </xf>
    <xf numFmtId="0" fontId="40" fillId="0" borderId="10" xfId="53" applyFont="1" applyFill="1" applyBorder="1" applyAlignment="1">
      <alignment horizontal="left" vertical="center" indent="2" shrinkToFi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69" fontId="44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right" vertical="center"/>
    </xf>
    <xf numFmtId="169" fontId="40" fillId="0" borderId="0" xfId="0" applyNumberFormat="1" applyFont="1" applyFill="1" applyAlignment="1">
      <alignment horizontal="right" vertical="center"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left" vertical="center" wrapText="1"/>
    </xf>
    <xf numFmtId="181" fontId="7" fillId="0" borderId="0" xfId="53" applyNumberFormat="1" applyFont="1">
      <alignment/>
      <protection/>
    </xf>
    <xf numFmtId="177" fontId="39" fillId="0" borderId="0" xfId="53" applyNumberFormat="1" applyFont="1">
      <alignment/>
      <protection/>
    </xf>
    <xf numFmtId="172" fontId="39" fillId="0" borderId="0" xfId="53" applyNumberFormat="1" applyFont="1" applyFill="1">
      <alignment/>
      <protection/>
    </xf>
    <xf numFmtId="164" fontId="40" fillId="0" borderId="0" xfId="53" applyNumberFormat="1" applyFont="1" applyFill="1" applyAlignment="1">
      <alignment/>
      <protection/>
    </xf>
    <xf numFmtId="164" fontId="40" fillId="0" borderId="0" xfId="53" applyNumberFormat="1" applyFont="1" applyFill="1" applyAlignment="1">
      <alignment horizontal="right"/>
      <protection/>
    </xf>
    <xf numFmtId="0" fontId="40" fillId="0" borderId="0" xfId="53" applyFont="1" applyFill="1" applyBorder="1" applyAlignment="1">
      <alignment horizontal="left" shrinkToFit="1"/>
      <protection/>
    </xf>
    <xf numFmtId="164" fontId="7" fillId="0" borderId="0" xfId="53" applyNumberFormat="1" applyFont="1" applyFill="1" applyBorder="1" applyAlignment="1">
      <alignment vertical="center"/>
      <protection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37" fillId="0" borderId="10" xfId="0" applyFont="1" applyFill="1" applyBorder="1" applyAlignment="1">
      <alignment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0" fontId="44" fillId="0" borderId="0" xfId="58" applyNumberFormat="1" applyFont="1" applyFill="1" applyAlignment="1">
      <alignment horizontal="right" vertical="center"/>
    </xf>
    <xf numFmtId="10" fontId="40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 wrapText="1" indent="1"/>
    </xf>
    <xf numFmtId="166" fontId="7" fillId="0" borderId="0" xfId="53" applyNumberFormat="1" applyFont="1">
      <alignment/>
      <protection/>
    </xf>
    <xf numFmtId="0" fontId="40" fillId="0" borderId="0" xfId="0" applyFont="1" applyFill="1" applyAlignment="1">
      <alignment horizontal="left"/>
    </xf>
    <xf numFmtId="0" fontId="4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37" fillId="0" borderId="10" xfId="0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17" fontId="37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169" fontId="3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169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vertical="center" wrapText="1" indent="3"/>
    </xf>
    <xf numFmtId="169" fontId="7" fillId="0" borderId="0" xfId="0" applyNumberFormat="1" applyFont="1" applyFill="1" applyBorder="1" applyAlignment="1">
      <alignment horizontal="right" vertical="center" wrapText="1"/>
    </xf>
    <xf numFmtId="169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1"/>
    </xf>
    <xf numFmtId="169" fontId="40" fillId="0" borderId="0" xfId="0" applyNumberFormat="1" applyFont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/>
    </xf>
    <xf numFmtId="0" fontId="44" fillId="0" borderId="0" xfId="0" applyFont="1" applyBorder="1" applyAlignment="1">
      <alignment horizontal="left" vertical="center" wrapText="1"/>
    </xf>
    <xf numFmtId="168" fontId="40" fillId="0" borderId="0" xfId="0" applyNumberFormat="1" applyFont="1" applyFill="1" applyAlignment="1">
      <alignment horizontal="right" vertical="center"/>
    </xf>
    <xf numFmtId="168" fontId="40" fillId="0" borderId="0" xfId="0" applyNumberFormat="1" applyFont="1" applyAlignment="1">
      <alignment horizontal="right" vertical="center"/>
    </xf>
    <xf numFmtId="164" fontId="3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indent="4"/>
    </xf>
    <xf numFmtId="164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33" borderId="0" xfId="0" applyNumberFormat="1" applyFont="1" applyFill="1" applyAlignment="1">
      <alignment horizontal="right" vertical="center"/>
    </xf>
    <xf numFmtId="164" fontId="7" fillId="33" borderId="0" xfId="0" applyNumberFormat="1" applyFont="1" applyFill="1" applyBorder="1" applyAlignment="1">
      <alignment horizontal="right" vertical="center"/>
    </xf>
    <xf numFmtId="43" fontId="7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3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indent="2"/>
    </xf>
    <xf numFmtId="188" fontId="7" fillId="0" borderId="0" xfId="0" applyNumberFormat="1" applyFont="1" applyFill="1" applyAlignment="1">
      <alignment horizontal="right" vertical="center"/>
    </xf>
    <xf numFmtId="43" fontId="7" fillId="0" borderId="0" xfId="0" applyNumberFormat="1" applyFont="1" applyFill="1" applyAlignment="1">
      <alignment horizontal="right" vertical="center"/>
    </xf>
    <xf numFmtId="168" fontId="3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68" fontId="44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/>
    </xf>
    <xf numFmtId="168" fontId="37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164" fontId="37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Alignment="1">
      <alignment/>
    </xf>
    <xf numFmtId="0" fontId="37" fillId="0" borderId="0" xfId="0" applyFont="1" applyFill="1" applyBorder="1" applyAlignment="1">
      <alignment horizontal="left" vertical="center" wrapText="1" indent="1"/>
    </xf>
    <xf numFmtId="164" fontId="7" fillId="0" borderId="0" xfId="0" applyNumberFormat="1" applyFont="1" applyAlignment="1">
      <alignment horizontal="right"/>
    </xf>
    <xf numFmtId="164" fontId="44" fillId="0" borderId="0" xfId="0" applyNumberFormat="1" applyFont="1" applyFill="1" applyAlignment="1">
      <alignment horizontal="right" vertical="center"/>
    </xf>
    <xf numFmtId="4" fontId="7" fillId="0" borderId="0" xfId="0" applyNumberFormat="1" applyFont="1" applyAlignment="1">
      <alignment/>
    </xf>
    <xf numFmtId="0" fontId="37" fillId="0" borderId="0" xfId="0" applyFont="1" applyFill="1" applyBorder="1" applyAlignment="1">
      <alignment vertical="center" wrapText="1"/>
    </xf>
    <xf numFmtId="10" fontId="44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44" fillId="0" borderId="0" xfId="0" applyFont="1" applyFill="1" applyBorder="1" applyAlignment="1">
      <alignment horizontal="left" vertical="center" wrapText="1" indent="1"/>
    </xf>
    <xf numFmtId="164" fontId="44" fillId="0" borderId="0" xfId="0" applyNumberFormat="1" applyFont="1" applyFill="1" applyBorder="1" applyAlignment="1">
      <alignment horizontal="right" vertical="center" wrapText="1"/>
    </xf>
    <xf numFmtId="186" fontId="7" fillId="0" borderId="0" xfId="0" applyNumberFormat="1" applyFont="1" applyAlignment="1">
      <alignment/>
    </xf>
    <xf numFmtId="0" fontId="45" fillId="0" borderId="0" xfId="0" applyFont="1" applyAlignment="1">
      <alignment/>
    </xf>
    <xf numFmtId="164" fontId="46" fillId="0" borderId="0" xfId="0" applyNumberFormat="1" applyFont="1" applyFill="1" applyBorder="1" applyAlignment="1">
      <alignment horizontal="right" vertical="center" wrapText="1"/>
    </xf>
    <xf numFmtId="164" fontId="37" fillId="0" borderId="0" xfId="0" applyNumberFormat="1" applyFont="1" applyAlignment="1">
      <alignment/>
    </xf>
    <xf numFmtId="0" fontId="40" fillId="0" borderId="0" xfId="0" applyFont="1" applyAlignment="1">
      <alignment/>
    </xf>
    <xf numFmtId="0" fontId="7" fillId="0" borderId="0" xfId="0" applyFont="1" applyFill="1" applyBorder="1" applyAlignment="1">
      <alignment/>
    </xf>
    <xf numFmtId="183" fontId="7" fillId="0" borderId="0" xfId="0" applyNumberFormat="1" applyFont="1" applyFill="1" applyAlignment="1">
      <alignment/>
    </xf>
    <xf numFmtId="2" fontId="39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173420"/>
        <c:axId val="30907597"/>
      </c:lineChart>
      <c:catAx>
        <c:axId val="4817342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07597"/>
        <c:crosses val="autoZero"/>
        <c:auto val="0"/>
        <c:lblOffset val="100"/>
        <c:tickLblSkip val="1"/>
        <c:noMultiLvlLbl val="0"/>
      </c:catAx>
      <c:valAx>
        <c:axId val="3090759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7342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3118320"/>
        <c:axId val="3119396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2310266"/>
        <c:axId val="43683531"/>
      </c:lineChart>
      <c:catAx>
        <c:axId val="631183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193969"/>
        <c:crosses val="autoZero"/>
        <c:auto val="0"/>
        <c:lblOffset val="100"/>
        <c:tickLblSkip val="5"/>
        <c:noMultiLvlLbl val="0"/>
      </c:catAx>
      <c:valAx>
        <c:axId val="3119396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18320"/>
        <c:crossesAt val="1"/>
        <c:crossBetween val="between"/>
        <c:dispUnits/>
        <c:majorUnit val="2000"/>
        <c:minorUnit val="100"/>
      </c:valAx>
      <c:catAx>
        <c:axId val="12310266"/>
        <c:scaling>
          <c:orientation val="minMax"/>
        </c:scaling>
        <c:axPos val="b"/>
        <c:delete val="1"/>
        <c:majorTickMark val="out"/>
        <c:minorTickMark val="none"/>
        <c:tickLblPos val="nextTo"/>
        <c:crossAx val="43683531"/>
        <c:crossesAt val="39"/>
        <c:auto val="0"/>
        <c:lblOffset val="100"/>
        <c:tickLblSkip val="1"/>
        <c:noMultiLvlLbl val="0"/>
      </c:catAx>
      <c:valAx>
        <c:axId val="4368353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31026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7607460"/>
        <c:axId val="48705093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607460"/>
        <c:axId val="48705093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692654"/>
        <c:axId val="52798431"/>
      </c:lineChart>
      <c:catAx>
        <c:axId val="57607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05093"/>
        <c:crosses val="autoZero"/>
        <c:auto val="0"/>
        <c:lblOffset val="100"/>
        <c:tickLblSkip val="1"/>
        <c:noMultiLvlLbl val="0"/>
      </c:catAx>
      <c:valAx>
        <c:axId val="4870509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07460"/>
        <c:crossesAt val="1"/>
        <c:crossBetween val="between"/>
        <c:dispUnits/>
        <c:majorUnit val="1"/>
      </c:valAx>
      <c:catAx>
        <c:axId val="35692654"/>
        <c:scaling>
          <c:orientation val="minMax"/>
        </c:scaling>
        <c:axPos val="b"/>
        <c:delete val="1"/>
        <c:majorTickMark val="out"/>
        <c:minorTickMark val="none"/>
        <c:tickLblPos val="nextTo"/>
        <c:crossAx val="52798431"/>
        <c:crosses val="autoZero"/>
        <c:auto val="0"/>
        <c:lblOffset val="100"/>
        <c:tickLblSkip val="1"/>
        <c:noMultiLvlLbl val="0"/>
      </c:catAx>
      <c:valAx>
        <c:axId val="5279843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69265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423832"/>
        <c:axId val="48814489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23832"/>
        <c:axId val="48814489"/>
      </c:lineChart>
      <c:catAx>
        <c:axId val="54238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14489"/>
        <c:crosses val="autoZero"/>
        <c:auto val="1"/>
        <c:lblOffset val="100"/>
        <c:tickLblSkip val="1"/>
        <c:noMultiLvlLbl val="0"/>
      </c:catAx>
      <c:valAx>
        <c:axId val="4881448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383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9732918"/>
        <c:axId val="20487399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732918"/>
        <c:axId val="20487399"/>
      </c:lineChart>
      <c:catAx>
        <c:axId val="973291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87399"/>
        <c:crosses val="autoZero"/>
        <c:auto val="1"/>
        <c:lblOffset val="100"/>
        <c:tickLblSkip val="1"/>
        <c:noMultiLvlLbl val="0"/>
      </c:catAx>
      <c:valAx>
        <c:axId val="2048739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3291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0168864"/>
        <c:axId val="48866593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146154"/>
        <c:axId val="65879931"/>
      </c:lineChart>
      <c:catAx>
        <c:axId val="50168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66593"/>
        <c:crosses val="autoZero"/>
        <c:auto val="1"/>
        <c:lblOffset val="100"/>
        <c:tickLblSkip val="1"/>
        <c:noMultiLvlLbl val="0"/>
      </c:catAx>
      <c:valAx>
        <c:axId val="4886659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168864"/>
        <c:crossesAt val="1"/>
        <c:crossBetween val="between"/>
        <c:dispUnits/>
        <c:majorUnit val="400"/>
      </c:valAx>
      <c:catAx>
        <c:axId val="37146154"/>
        <c:scaling>
          <c:orientation val="minMax"/>
        </c:scaling>
        <c:axPos val="b"/>
        <c:delete val="1"/>
        <c:majorTickMark val="out"/>
        <c:minorTickMark val="none"/>
        <c:tickLblPos val="nextTo"/>
        <c:crossAx val="65879931"/>
        <c:crosses val="autoZero"/>
        <c:auto val="1"/>
        <c:lblOffset val="100"/>
        <c:tickLblSkip val="1"/>
        <c:noMultiLvlLbl val="0"/>
      </c:catAx>
      <c:valAx>
        <c:axId val="6587993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4615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6048468"/>
        <c:axId val="3467416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048468"/>
        <c:axId val="34674165"/>
      </c:lineChart>
      <c:catAx>
        <c:axId val="5604846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74165"/>
        <c:crosses val="autoZero"/>
        <c:auto val="1"/>
        <c:lblOffset val="100"/>
        <c:tickLblSkip val="1"/>
        <c:noMultiLvlLbl val="0"/>
      </c:catAx>
      <c:valAx>
        <c:axId val="3467416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04846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632030"/>
        <c:axId val="5714395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632030"/>
        <c:axId val="57143951"/>
      </c:lineChart>
      <c:catAx>
        <c:axId val="4363203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143951"/>
        <c:crosses val="autoZero"/>
        <c:auto val="1"/>
        <c:lblOffset val="100"/>
        <c:tickLblSkip val="1"/>
        <c:noMultiLvlLbl val="0"/>
      </c:catAx>
      <c:valAx>
        <c:axId val="5714395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3203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4533512"/>
        <c:axId val="6525728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533512"/>
        <c:axId val="65257289"/>
      </c:lineChart>
      <c:catAx>
        <c:axId val="4453351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57289"/>
        <c:crosses val="autoZero"/>
        <c:auto val="1"/>
        <c:lblOffset val="100"/>
        <c:tickLblSkip val="1"/>
        <c:noMultiLvlLbl val="0"/>
      </c:catAx>
      <c:valAx>
        <c:axId val="6525728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3351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444690"/>
        <c:axId val="5134902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444690"/>
        <c:axId val="51349027"/>
      </c:lineChart>
      <c:catAx>
        <c:axId val="5044469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49027"/>
        <c:crosses val="autoZero"/>
        <c:auto val="1"/>
        <c:lblOffset val="100"/>
        <c:tickLblSkip val="1"/>
        <c:noMultiLvlLbl val="0"/>
      </c:catAx>
      <c:valAx>
        <c:axId val="5134902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4469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9488060"/>
        <c:axId val="65630493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488060"/>
        <c:axId val="65630493"/>
      </c:lineChart>
      <c:catAx>
        <c:axId val="594880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30493"/>
        <c:crosses val="autoZero"/>
        <c:auto val="1"/>
        <c:lblOffset val="100"/>
        <c:tickLblSkip val="1"/>
        <c:noMultiLvlLbl val="0"/>
      </c:catAx>
      <c:valAx>
        <c:axId val="6563049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880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803526"/>
        <c:axId val="14469687"/>
      </c:lineChart>
      <c:catAx>
        <c:axId val="5380352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69687"/>
        <c:crosses val="autoZero"/>
        <c:auto val="0"/>
        <c:lblOffset val="100"/>
        <c:tickLblSkip val="1"/>
        <c:noMultiLvlLbl val="0"/>
      </c:catAx>
      <c:valAx>
        <c:axId val="1446968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0352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30</xdr:row>
      <xdr:rowOff>0</xdr:rowOff>
    </xdr:from>
    <xdr:to>
      <xdr:col>33</xdr:col>
      <xdr:colOff>38100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54650" y="62579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428625</xdr:colOff>
      <xdr:row>28</xdr:row>
      <xdr:rowOff>0</xdr:rowOff>
    </xdr:from>
    <xdr:to>
      <xdr:col>38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122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6779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838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7551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2" topLeftCell="B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6" sqref="A36"/>
    </sheetView>
  </sheetViews>
  <sheetFormatPr defaultColWidth="8.00390625" defaultRowHeight="12.75"/>
  <cols>
    <col min="1" max="1" width="33.125" style="10" customWidth="1"/>
    <col min="2" max="5" width="10.625" style="10" customWidth="1"/>
    <col min="6" max="8" width="10.625" style="11" customWidth="1"/>
    <col min="9" max="9" width="10.625" style="12" customWidth="1"/>
    <col min="10" max="18" width="10.625" style="10" customWidth="1"/>
    <col min="19" max="22" width="9.625" style="10" customWidth="1"/>
    <col min="23" max="24" width="8.50390625" style="10" bestFit="1" customWidth="1"/>
    <col min="25" max="16384" width="8.00390625" style="10" customWidth="1"/>
  </cols>
  <sheetData>
    <row r="1" spans="1:22" ht="15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2"/>
      <c r="P1" s="22"/>
      <c r="Q1" s="22"/>
      <c r="R1" s="22"/>
      <c r="S1" s="22"/>
      <c r="T1" s="22"/>
      <c r="U1" s="22"/>
      <c r="V1" s="22"/>
    </row>
    <row r="2" spans="1:22" ht="15">
      <c r="A2" s="63" t="s">
        <v>112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34"/>
      <c r="P2" s="34"/>
      <c r="Q2" s="34"/>
      <c r="R2" s="34"/>
      <c r="S2" s="34"/>
      <c r="T2" s="34"/>
      <c r="U2" s="34"/>
      <c r="V2" s="34"/>
    </row>
    <row r="3" spans="1:22" ht="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22"/>
      <c r="P3" s="22"/>
      <c r="Q3" s="22"/>
      <c r="R3" s="22"/>
      <c r="S3" s="22"/>
      <c r="T3" s="22"/>
      <c r="U3" s="22"/>
      <c r="V3" s="22"/>
    </row>
    <row r="4" spans="1:14" ht="15" customHeight="1">
      <c r="A4" s="56" t="s">
        <v>2</v>
      </c>
      <c r="B4" s="65"/>
      <c r="C4" s="65"/>
      <c r="D4" s="65"/>
      <c r="E4" s="66"/>
      <c r="F4" s="67"/>
      <c r="G4" s="67"/>
      <c r="H4" s="67"/>
      <c r="I4" s="68"/>
      <c r="J4" s="66"/>
      <c r="K4" s="66"/>
      <c r="L4" s="66"/>
      <c r="M4" s="66"/>
      <c r="N4" s="66"/>
    </row>
    <row r="5" spans="1:14" ht="15" customHeight="1">
      <c r="A5" s="69" t="s">
        <v>3</v>
      </c>
      <c r="B5" s="70"/>
      <c r="C5" s="70"/>
      <c r="D5" s="70"/>
      <c r="E5" s="71"/>
      <c r="F5" s="72"/>
      <c r="G5" s="72"/>
      <c r="H5" s="72"/>
      <c r="I5" s="68"/>
      <c r="J5" s="66"/>
      <c r="K5" s="66"/>
      <c r="L5" s="66"/>
      <c r="M5" s="66"/>
      <c r="N5" s="66"/>
    </row>
    <row r="6" spans="1:16" s="15" customFormat="1" ht="26.25" customHeight="1">
      <c r="A6" s="73"/>
      <c r="B6" s="74">
        <v>2010</v>
      </c>
      <c r="C6" s="74">
        <v>2011</v>
      </c>
      <c r="D6" s="74">
        <v>2012</v>
      </c>
      <c r="E6" s="75" t="s">
        <v>11</v>
      </c>
      <c r="F6" s="75" t="s">
        <v>12</v>
      </c>
      <c r="G6" s="75" t="s">
        <v>13</v>
      </c>
      <c r="H6" s="75" t="s">
        <v>14</v>
      </c>
      <c r="I6" s="75" t="s">
        <v>15</v>
      </c>
      <c r="J6" s="75" t="s">
        <v>16</v>
      </c>
      <c r="K6" s="75" t="s">
        <v>17</v>
      </c>
      <c r="L6" s="75" t="s">
        <v>18</v>
      </c>
      <c r="M6" s="75" t="s">
        <v>19</v>
      </c>
      <c r="N6" s="75" t="s">
        <v>20</v>
      </c>
      <c r="O6" s="23" t="s">
        <v>21</v>
      </c>
      <c r="P6" s="23" t="s">
        <v>113</v>
      </c>
    </row>
    <row r="7" spans="1:16" ht="26.25" customHeight="1">
      <c r="A7" s="76" t="s">
        <v>4</v>
      </c>
      <c r="B7" s="77">
        <v>-0.5</v>
      </c>
      <c r="C7" s="77">
        <v>6</v>
      </c>
      <c r="D7" s="77">
        <v>-0.9</v>
      </c>
      <c r="E7" s="77">
        <v>-12.5</v>
      </c>
      <c r="F7" s="77">
        <v>-10.5</v>
      </c>
      <c r="G7" s="77">
        <v>-6.8</v>
      </c>
      <c r="H7" s="77">
        <v>-6.8</v>
      </c>
      <c r="I7" s="77">
        <v>-6.4</v>
      </c>
      <c r="J7" s="77">
        <f>94.4-100</f>
        <v>-5.599999999999994</v>
      </c>
      <c r="K7" s="77">
        <v>-5</v>
      </c>
      <c r="L7" s="77">
        <f>95.4-100</f>
        <v>-4.599999999999994</v>
      </c>
      <c r="M7" s="77">
        <v>-4.6</v>
      </c>
      <c r="N7" s="77">
        <f>95.7-100</f>
        <v>-4.299999999999997</v>
      </c>
      <c r="O7" s="39">
        <v>-2.4</v>
      </c>
      <c r="P7" s="39">
        <v>-0.9</v>
      </c>
    </row>
    <row r="8" spans="1:16" ht="26.25" customHeight="1">
      <c r="A8" s="76" t="s">
        <v>5</v>
      </c>
      <c r="B8" s="78">
        <v>119.2</v>
      </c>
      <c r="C8" s="78">
        <v>105.7</v>
      </c>
      <c r="D8" s="78">
        <v>107.5</v>
      </c>
      <c r="E8" s="78">
        <v>100.8</v>
      </c>
      <c r="F8" s="78">
        <v>100.9</v>
      </c>
      <c r="G8" s="78">
        <v>100.9</v>
      </c>
      <c r="H8" s="78">
        <v>100.63834225623557</v>
      </c>
      <c r="I8" s="78">
        <v>101.3</v>
      </c>
      <c r="J8" s="78">
        <v>100.9</v>
      </c>
      <c r="K8" s="78">
        <v>101.1</v>
      </c>
      <c r="L8" s="78">
        <v>102</v>
      </c>
      <c r="M8" s="78">
        <v>103.1</v>
      </c>
      <c r="N8" s="78">
        <v>105</v>
      </c>
      <c r="O8" s="28">
        <v>105.9</v>
      </c>
      <c r="P8" s="28">
        <v>107.5</v>
      </c>
    </row>
    <row r="9" spans="1:16" ht="26.25" customHeight="1">
      <c r="A9" s="76" t="s">
        <v>6</v>
      </c>
      <c r="B9" s="79" t="s">
        <v>0</v>
      </c>
      <c r="C9" s="79" t="s">
        <v>0</v>
      </c>
      <c r="D9" s="79" t="s">
        <v>0</v>
      </c>
      <c r="E9" s="79">
        <v>100.7966558735278</v>
      </c>
      <c r="F9" s="78">
        <v>100.02790338230324</v>
      </c>
      <c r="G9" s="78">
        <v>100.02392047816863</v>
      </c>
      <c r="H9" s="78">
        <v>99.76369843746839</v>
      </c>
      <c r="I9" s="78">
        <v>100.69616213323869</v>
      </c>
      <c r="J9" s="78">
        <v>99.6</v>
      </c>
      <c r="K9" s="78">
        <v>100.14848440586768</v>
      </c>
      <c r="L9" s="78">
        <v>100.94</v>
      </c>
      <c r="M9" s="78">
        <v>101.1</v>
      </c>
      <c r="N9" s="78">
        <v>101.87</v>
      </c>
      <c r="O9" s="28">
        <v>100.81</v>
      </c>
      <c r="P9" s="28">
        <v>101.5187261168391</v>
      </c>
    </row>
    <row r="10" spans="1:16" ht="26.25" customHeight="1">
      <c r="A10" s="76" t="s">
        <v>7</v>
      </c>
      <c r="B10" s="79">
        <v>5.5</v>
      </c>
      <c r="C10" s="79">
        <v>13.61</v>
      </c>
      <c r="D10" s="79">
        <v>2.64</v>
      </c>
      <c r="E10" s="79">
        <v>12.2</v>
      </c>
      <c r="F10" s="79">
        <v>10.41</v>
      </c>
      <c r="G10" s="79">
        <v>9.56</v>
      </c>
      <c r="H10" s="78">
        <v>9.07</v>
      </c>
      <c r="I10" s="78">
        <v>8.04</v>
      </c>
      <c r="J10" s="78">
        <v>6.77</v>
      </c>
      <c r="K10" s="78">
        <v>5.69</v>
      </c>
      <c r="L10" s="78">
        <v>4.89</v>
      </c>
      <c r="M10" s="78">
        <v>4.25</v>
      </c>
      <c r="N10" s="78">
        <v>3.78</v>
      </c>
      <c r="O10" s="28">
        <v>3.16</v>
      </c>
      <c r="P10" s="28">
        <v>2.64</v>
      </c>
    </row>
    <row r="11" spans="1:16" ht="26.25" customHeight="1">
      <c r="A11" s="76" t="s">
        <v>8</v>
      </c>
      <c r="B11" s="80">
        <v>47.0992</v>
      </c>
      <c r="C11" s="80">
        <v>46.4847</v>
      </c>
      <c r="D11" s="80">
        <v>47.4012</v>
      </c>
      <c r="E11" s="80">
        <v>46.7757</v>
      </c>
      <c r="F11" s="80">
        <v>46.49</v>
      </c>
      <c r="G11" s="81">
        <v>46.8275</v>
      </c>
      <c r="H11" s="81">
        <v>46.8494</v>
      </c>
      <c r="I11" s="81">
        <v>46.9352</v>
      </c>
      <c r="J11" s="81">
        <v>47.2445</v>
      </c>
      <c r="K11" s="81">
        <v>47.1487</v>
      </c>
      <c r="L11" s="81">
        <v>46.0743</v>
      </c>
      <c r="M11" s="81">
        <v>47.1484</v>
      </c>
      <c r="N11" s="81">
        <v>47.1354</v>
      </c>
      <c r="O11" s="40">
        <v>47.2578</v>
      </c>
      <c r="P11" s="40">
        <v>47.4012</v>
      </c>
    </row>
    <row r="12" spans="1:16" s="13" customFormat="1" ht="26.25" customHeight="1">
      <c r="A12" s="76" t="s">
        <v>9</v>
      </c>
      <c r="B12" s="82">
        <v>6.82101166432685</v>
      </c>
      <c r="C12" s="82">
        <v>-1.3046930733430884</v>
      </c>
      <c r="D12" s="82">
        <v>1.9716164673537975</v>
      </c>
      <c r="E12" s="82">
        <f>E11/C11*100-100</f>
        <v>0.6260124298963063</v>
      </c>
      <c r="F12" s="82">
        <f>F11/C11*100-100</f>
        <v>0.011401600956901348</v>
      </c>
      <c r="G12" s="82">
        <f>G11/C11*100-100</f>
        <v>0.7374469449087542</v>
      </c>
      <c r="H12" s="82">
        <f>H11/C11*100-100</f>
        <v>0.7845592205607517</v>
      </c>
      <c r="I12" s="82">
        <f>I11/C11*100-100</f>
        <v>0.9691360813343124</v>
      </c>
      <c r="J12" s="82">
        <f>J11/C11*100-100</f>
        <v>1.6345163032137577</v>
      </c>
      <c r="K12" s="82">
        <f>K11/C11*100-100</f>
        <v>1.4284269878045848</v>
      </c>
      <c r="L12" s="82">
        <f>L11/C11*100-100</f>
        <v>-0.882871138245477</v>
      </c>
      <c r="M12" s="82">
        <f>M11/C11*100-100</f>
        <v>1.427781614165525</v>
      </c>
      <c r="N12" s="82">
        <f>N11/C11*100-100</f>
        <v>1.3998154231392306</v>
      </c>
      <c r="O12" s="41">
        <f>O11/C11*100-100</f>
        <v>1.6631278678791261</v>
      </c>
      <c r="P12" s="41">
        <f>P11/C11*100-100</f>
        <v>1.9716164673537975</v>
      </c>
    </row>
    <row r="13" spans="1:16" s="13" customFormat="1" ht="26.25" customHeight="1">
      <c r="A13" s="76" t="s">
        <v>10</v>
      </c>
      <c r="B13" s="82" t="s">
        <v>0</v>
      </c>
      <c r="C13" s="82" t="s">
        <v>0</v>
      </c>
      <c r="D13" s="82" t="s">
        <v>0</v>
      </c>
      <c r="E13" s="82">
        <f>E11/C11*100-100</f>
        <v>0.6260124298963063</v>
      </c>
      <c r="F13" s="82">
        <f aca="true" t="shared" si="0" ref="F13:K13">F11/E11*100-100</f>
        <v>-0.6107872249907444</v>
      </c>
      <c r="G13" s="82">
        <f t="shared" si="0"/>
        <v>0.7259625725962451</v>
      </c>
      <c r="H13" s="82">
        <f t="shared" si="0"/>
        <v>0.04676739095617677</v>
      </c>
      <c r="I13" s="82">
        <f t="shared" si="0"/>
        <v>0.18314001886896847</v>
      </c>
      <c r="J13" s="82">
        <f t="shared" si="0"/>
        <v>0.6589936763878654</v>
      </c>
      <c r="K13" s="82">
        <f t="shared" si="0"/>
        <v>-0.2027749261818883</v>
      </c>
      <c r="L13" s="82">
        <f>L11/K11*100-100</f>
        <v>-2.2787478763995495</v>
      </c>
      <c r="M13" s="82">
        <f>M11/L11*100-100</f>
        <v>2.331234549412571</v>
      </c>
      <c r="N13" s="82">
        <f>N11/M11*100-100</f>
        <v>-0.02757251571634356</v>
      </c>
      <c r="O13" s="41">
        <f>O11/N11*100-100</f>
        <v>0.25967743988594805</v>
      </c>
      <c r="P13" s="41">
        <f>P11/O11*100-100</f>
        <v>0.3034419714840624</v>
      </c>
    </row>
    <row r="14" spans="1:22" s="13" customFormat="1" ht="15" customHeight="1">
      <c r="A14" s="83"/>
      <c r="B14" s="84"/>
      <c r="C14" s="85"/>
      <c r="D14" s="85"/>
      <c r="E14" s="86"/>
      <c r="F14" s="87"/>
      <c r="G14" s="87"/>
      <c r="H14" s="87"/>
      <c r="I14" s="87"/>
      <c r="J14" s="88"/>
      <c r="K14" s="88"/>
      <c r="L14" s="88"/>
      <c r="M14" s="88"/>
      <c r="N14" s="89"/>
      <c r="O14" s="14"/>
      <c r="P14" s="14"/>
      <c r="Q14" s="14"/>
      <c r="R14" s="14"/>
      <c r="S14" s="14"/>
      <c r="T14" s="14"/>
      <c r="U14" s="14"/>
      <c r="V14" s="14"/>
    </row>
    <row r="15" spans="1:25" s="13" customFormat="1" ht="15" customHeight="1">
      <c r="A15" s="57" t="s">
        <v>22</v>
      </c>
      <c r="B15" s="84"/>
      <c r="C15" s="84"/>
      <c r="D15" s="84"/>
      <c r="E15" s="84"/>
      <c r="F15" s="84"/>
      <c r="G15" s="84"/>
      <c r="H15" s="84"/>
      <c r="I15" s="68"/>
      <c r="J15" s="88"/>
      <c r="K15" s="88"/>
      <c r="L15" s="88"/>
      <c r="M15" s="88"/>
      <c r="N15" s="89"/>
      <c r="O15" s="14"/>
      <c r="P15" s="14"/>
      <c r="Q15" s="14"/>
      <c r="R15" s="14"/>
      <c r="S15" s="14"/>
      <c r="T15" s="14"/>
      <c r="U15" s="14"/>
      <c r="V15" s="14"/>
      <c r="W15" s="35"/>
      <c r="X15" s="35"/>
      <c r="Y15" s="35"/>
    </row>
    <row r="16" spans="1:22" s="13" customFormat="1" ht="12.75" customHeight="1">
      <c r="A16" s="69" t="s">
        <v>23</v>
      </c>
      <c r="B16" s="84"/>
      <c r="C16" s="84"/>
      <c r="D16" s="84"/>
      <c r="E16" s="84"/>
      <c r="F16" s="84"/>
      <c r="G16" s="84"/>
      <c r="H16" s="84"/>
      <c r="I16" s="68"/>
      <c r="J16" s="88"/>
      <c r="K16" s="88"/>
      <c r="L16" s="88"/>
      <c r="M16" s="88"/>
      <c r="N16" s="89"/>
      <c r="O16" s="14"/>
      <c r="P16" s="14"/>
      <c r="Q16" s="14"/>
      <c r="R16" s="14"/>
      <c r="S16" s="14"/>
      <c r="T16" s="14"/>
      <c r="U16" s="14"/>
      <c r="V16" s="14"/>
    </row>
    <row r="17" spans="1:19" s="13" customFormat="1" ht="54.75">
      <c r="A17" s="90"/>
      <c r="B17" s="74">
        <v>2010</v>
      </c>
      <c r="C17" s="75" t="s">
        <v>31</v>
      </c>
      <c r="D17" s="75" t="s">
        <v>114</v>
      </c>
      <c r="E17" s="75" t="s">
        <v>21</v>
      </c>
      <c r="F17" s="75" t="s">
        <v>113</v>
      </c>
      <c r="G17" s="91" t="s">
        <v>29</v>
      </c>
      <c r="H17" s="91" t="s">
        <v>30</v>
      </c>
      <c r="I17" s="92"/>
      <c r="J17" s="92"/>
      <c r="K17" s="92"/>
      <c r="L17" s="92"/>
      <c r="M17" s="92"/>
      <c r="N17" s="92"/>
      <c r="O17" s="21"/>
      <c r="P17" s="21"/>
      <c r="Q17" s="21"/>
      <c r="R17" s="21"/>
      <c r="S17" s="21"/>
    </row>
    <row r="18" spans="1:19" s="13" customFormat="1" ht="13.5" customHeight="1">
      <c r="A18" s="76" t="s">
        <v>24</v>
      </c>
      <c r="B18" s="79">
        <v>43290.2962</v>
      </c>
      <c r="C18" s="79">
        <v>45872.7718</v>
      </c>
      <c r="D18" s="79">
        <v>49866.9363</v>
      </c>
      <c r="E18" s="79">
        <v>53145.4856</v>
      </c>
      <c r="F18" s="79">
        <v>58252.1681</v>
      </c>
      <c r="G18" s="93">
        <f>F18-E18</f>
        <v>5106.682500000003</v>
      </c>
      <c r="H18" s="93">
        <f>F18-D18</f>
        <v>8385.231800000001</v>
      </c>
      <c r="I18" s="94"/>
      <c r="J18" s="94"/>
      <c r="K18" s="94"/>
      <c r="L18" s="94"/>
      <c r="M18" s="94"/>
      <c r="N18" s="94"/>
      <c r="O18" s="16"/>
      <c r="P18" s="16"/>
      <c r="Q18" s="16"/>
      <c r="R18" s="16"/>
      <c r="S18" s="16"/>
    </row>
    <row r="19" spans="1:19" s="13" customFormat="1" ht="13.5" customHeight="1">
      <c r="A19" s="76" t="s">
        <v>25</v>
      </c>
      <c r="B19" s="79">
        <v>48597.3006</v>
      </c>
      <c r="C19" s="79">
        <v>50271.2647</v>
      </c>
      <c r="D19" s="79">
        <v>54803.2258</v>
      </c>
      <c r="E19" s="79">
        <v>60394.2612</v>
      </c>
      <c r="F19" s="79">
        <v>64488.814</v>
      </c>
      <c r="G19" s="93">
        <f>F19-E19</f>
        <v>4094.5527999999977</v>
      </c>
      <c r="H19" s="93">
        <f>F19-D19</f>
        <v>9685.588199999998</v>
      </c>
      <c r="I19" s="94"/>
      <c r="J19" s="94"/>
      <c r="K19" s="94"/>
      <c r="L19" s="94"/>
      <c r="M19" s="94"/>
      <c r="N19" s="94"/>
      <c r="O19" s="16"/>
      <c r="P19" s="16"/>
      <c r="Q19" s="16"/>
      <c r="R19" s="16"/>
      <c r="S19" s="16"/>
    </row>
    <row r="20" spans="1:19" s="13" customFormat="1" ht="13.5" customHeight="1">
      <c r="A20" s="76" t="s">
        <v>26</v>
      </c>
      <c r="B20" s="79">
        <v>69207.7275809</v>
      </c>
      <c r="C20" s="79">
        <v>76014.66441610001</v>
      </c>
      <c r="D20" s="79">
        <v>79527.79675903</v>
      </c>
      <c r="E20" s="79">
        <v>94813.13996263</v>
      </c>
      <c r="F20" s="79">
        <v>98799.08422974</v>
      </c>
      <c r="G20" s="93">
        <f>F20-E20</f>
        <v>3985.944267109997</v>
      </c>
      <c r="H20" s="93">
        <f>F20-D20</f>
        <v>19271.287470709998</v>
      </c>
      <c r="I20" s="94"/>
      <c r="J20" s="94"/>
      <c r="K20" s="94"/>
      <c r="L20" s="94"/>
      <c r="M20" s="94"/>
      <c r="N20" s="94"/>
      <c r="O20" s="16"/>
      <c r="P20" s="16"/>
      <c r="Q20" s="16"/>
      <c r="R20" s="16"/>
      <c r="S20" s="16"/>
    </row>
    <row r="21" spans="1:19" s="13" customFormat="1" ht="13.5" customHeight="1">
      <c r="A21" s="95" t="s">
        <v>27</v>
      </c>
      <c r="B21" s="96">
        <v>28.020344497321968</v>
      </c>
      <c r="C21" s="96">
        <v>26.1172911660609</v>
      </c>
      <c r="D21" s="96">
        <v>26.536328288267796</v>
      </c>
      <c r="E21" s="96">
        <v>29.817258564118454</v>
      </c>
      <c r="F21" s="96">
        <v>29.010595270070556</v>
      </c>
      <c r="G21" s="97"/>
      <c r="H21" s="97"/>
      <c r="I21" s="98"/>
      <c r="J21" s="98"/>
      <c r="K21" s="98"/>
      <c r="L21" s="98"/>
      <c r="M21" s="98"/>
      <c r="N21" s="98"/>
      <c r="O21" s="15"/>
      <c r="P21" s="15"/>
      <c r="Q21" s="15"/>
      <c r="R21" s="15"/>
      <c r="S21" s="15"/>
    </row>
    <row r="22" spans="1:22" s="13" customFormat="1" ht="6" customHeight="1">
      <c r="A22" s="95"/>
      <c r="B22" s="96"/>
      <c r="C22" s="96"/>
      <c r="D22" s="96"/>
      <c r="E22" s="96"/>
      <c r="F22" s="96"/>
      <c r="G22" s="96"/>
      <c r="H22" s="96"/>
      <c r="I22" s="96"/>
      <c r="J22" s="99"/>
      <c r="K22" s="99"/>
      <c r="L22" s="99"/>
      <c r="M22" s="99"/>
      <c r="N22" s="99"/>
      <c r="O22" s="15"/>
      <c r="P22" s="15"/>
      <c r="Q22" s="15"/>
      <c r="R22" s="15"/>
      <c r="S22" s="15"/>
      <c r="T22" s="15"/>
      <c r="U22" s="15"/>
      <c r="V22" s="15"/>
    </row>
    <row r="23" spans="1:22" s="13" customFormat="1" ht="15" customHeight="1">
      <c r="A23" s="100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5"/>
      <c r="P23" s="15"/>
      <c r="Q23" s="15"/>
      <c r="R23" s="15"/>
      <c r="S23" s="15"/>
      <c r="T23" s="15"/>
      <c r="U23" s="15"/>
      <c r="V23" s="15"/>
    </row>
    <row r="24" spans="1:14" ht="15.75" customHeight="1">
      <c r="A24" s="66"/>
      <c r="B24" s="66"/>
      <c r="C24" s="66"/>
      <c r="D24" s="66"/>
      <c r="E24" s="101"/>
      <c r="F24" s="102"/>
      <c r="G24" s="102"/>
      <c r="H24" s="67"/>
      <c r="I24" s="103"/>
      <c r="J24" s="66"/>
      <c r="K24" s="66"/>
      <c r="L24" s="66"/>
      <c r="M24" s="66"/>
      <c r="N24" s="66"/>
    </row>
    <row r="25" spans="1:14" s="19" customFormat="1" ht="15" customHeight="1">
      <c r="A25" s="58" t="s">
        <v>32</v>
      </c>
      <c r="B25" s="104"/>
      <c r="C25" s="105"/>
      <c r="D25" s="105"/>
      <c r="E25" s="105"/>
      <c r="F25" s="59"/>
      <c r="G25" s="59"/>
      <c r="H25" s="60"/>
      <c r="I25" s="61"/>
      <c r="J25" s="61"/>
      <c r="K25" s="61"/>
      <c r="L25" s="61"/>
      <c r="M25" s="61"/>
      <c r="N25" s="61"/>
    </row>
    <row r="26" spans="1:14" s="19" customFormat="1" ht="12.75" customHeight="1">
      <c r="A26" s="106" t="s">
        <v>33</v>
      </c>
      <c r="B26" s="104"/>
      <c r="C26" s="105"/>
      <c r="D26" s="105"/>
      <c r="E26" s="105"/>
      <c r="F26" s="59"/>
      <c r="G26" s="59"/>
      <c r="H26" s="60"/>
      <c r="I26" s="61"/>
      <c r="J26" s="61"/>
      <c r="K26" s="61"/>
      <c r="L26" s="61"/>
      <c r="M26" s="61"/>
      <c r="N26" s="61"/>
    </row>
    <row r="27" spans="1:19" s="19" customFormat="1" ht="54.75">
      <c r="A27" s="90"/>
      <c r="B27" s="74">
        <v>2010</v>
      </c>
      <c r="C27" s="75" t="s">
        <v>31</v>
      </c>
      <c r="D27" s="75" t="s">
        <v>114</v>
      </c>
      <c r="E27" s="75" t="s">
        <v>21</v>
      </c>
      <c r="F27" s="75" t="s">
        <v>113</v>
      </c>
      <c r="G27" s="91" t="s">
        <v>29</v>
      </c>
      <c r="H27" s="91" t="s">
        <v>30</v>
      </c>
      <c r="I27" s="92"/>
      <c r="J27" s="92"/>
      <c r="K27" s="92"/>
      <c r="L27" s="92"/>
      <c r="M27" s="92"/>
      <c r="N27" s="92"/>
      <c r="O27" s="21"/>
      <c r="P27" s="21"/>
      <c r="Q27" s="21"/>
      <c r="R27" s="21"/>
      <c r="S27" s="21"/>
    </row>
    <row r="28" spans="1:19" s="20" customFormat="1" ht="26.25" customHeight="1">
      <c r="A28" s="76" t="s">
        <v>34</v>
      </c>
      <c r="B28" s="107">
        <v>1718.87464639865</v>
      </c>
      <c r="C28" s="107">
        <v>1787.9690842303135</v>
      </c>
      <c r="D28" s="107">
        <v>1834.50460655215</v>
      </c>
      <c r="E28" s="107">
        <v>1972.49227197144</v>
      </c>
      <c r="F28" s="107">
        <v>2066.58620632712</v>
      </c>
      <c r="G28" s="93">
        <f>F28-E28</f>
        <v>94.09393435568018</v>
      </c>
      <c r="H28" s="93">
        <f>F28-D28</f>
        <v>232.08159977497007</v>
      </c>
      <c r="I28" s="108"/>
      <c r="J28" s="108"/>
      <c r="K28" s="108"/>
      <c r="L28" s="108"/>
      <c r="M28" s="108"/>
      <c r="N28" s="108"/>
      <c r="O28" s="30"/>
      <c r="P28" s="30"/>
      <c r="Q28" s="30"/>
      <c r="R28" s="30"/>
      <c r="S28" s="30"/>
    </row>
    <row r="29" spans="1:14" ht="15">
      <c r="A29" s="66"/>
      <c r="B29" s="66"/>
      <c r="C29" s="66"/>
      <c r="D29" s="66"/>
      <c r="E29" s="66"/>
      <c r="F29" s="67"/>
      <c r="G29" s="67"/>
      <c r="H29" s="67"/>
      <c r="I29" s="68"/>
      <c r="J29" s="66"/>
      <c r="K29" s="66"/>
      <c r="L29" s="66"/>
      <c r="M29" s="66"/>
      <c r="N29" s="66"/>
    </row>
    <row r="30" spans="1:14" s="1" customFormat="1" ht="15.75" customHeight="1">
      <c r="A30" s="57" t="s">
        <v>35</v>
      </c>
      <c r="B30" s="56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</row>
    <row r="31" spans="1:14" s="1" customFormat="1" ht="12.75" customHeight="1">
      <c r="A31" s="109"/>
      <c r="B31" s="66"/>
      <c r="C31" s="66"/>
      <c r="D31" s="66"/>
      <c r="E31" s="109"/>
      <c r="F31" s="109"/>
      <c r="G31" s="109"/>
      <c r="H31" s="109"/>
      <c r="I31" s="109"/>
      <c r="J31" s="109"/>
      <c r="K31" s="109"/>
      <c r="L31" s="109"/>
      <c r="M31" s="109"/>
      <c r="N31" s="109"/>
    </row>
    <row r="32" spans="1:19" s="1" customFormat="1" ht="54.75">
      <c r="A32" s="110"/>
      <c r="B32" s="74">
        <v>2010</v>
      </c>
      <c r="C32" s="75" t="s">
        <v>31</v>
      </c>
      <c r="D32" s="75" t="s">
        <v>114</v>
      </c>
      <c r="E32" s="75" t="s">
        <v>21</v>
      </c>
      <c r="F32" s="75" t="s">
        <v>113</v>
      </c>
      <c r="G32" s="91" t="s">
        <v>29</v>
      </c>
      <c r="H32" s="91" t="s">
        <v>30</v>
      </c>
      <c r="I32" s="92"/>
      <c r="J32" s="92"/>
      <c r="K32" s="92"/>
      <c r="L32" s="92"/>
      <c r="M32" s="92"/>
      <c r="N32" s="92"/>
      <c r="O32" s="21"/>
      <c r="P32" s="21"/>
      <c r="Q32" s="21"/>
      <c r="R32" s="21"/>
      <c r="S32" s="21"/>
    </row>
    <row r="33" spans="1:21" s="1" customFormat="1" ht="26.25" customHeight="1">
      <c r="A33" s="95" t="s">
        <v>36</v>
      </c>
      <c r="B33" s="111">
        <v>47.0992</v>
      </c>
      <c r="C33" s="111">
        <v>46.8308</v>
      </c>
      <c r="D33" s="111">
        <v>46.4847</v>
      </c>
      <c r="E33" s="111">
        <v>47.2578</v>
      </c>
      <c r="F33" s="111">
        <v>47.4012</v>
      </c>
      <c r="G33" s="112">
        <f>F33/E33-1</f>
        <v>0.0030344197148406415</v>
      </c>
      <c r="H33" s="112">
        <f>F33/D33-1</f>
        <v>0.019716164673537984</v>
      </c>
      <c r="I33" s="113"/>
      <c r="J33" s="113"/>
      <c r="K33" s="113"/>
      <c r="L33" s="113"/>
      <c r="M33" s="113"/>
      <c r="N33" s="113"/>
      <c r="O33" s="7"/>
      <c r="P33" s="7"/>
      <c r="Q33" s="7"/>
      <c r="R33" s="7"/>
      <c r="S33" s="7"/>
      <c r="T33" s="4"/>
      <c r="U33" s="4"/>
    </row>
    <row r="34" spans="1:21" s="1" customFormat="1" ht="26.25" customHeight="1">
      <c r="A34" s="95" t="s">
        <v>37</v>
      </c>
      <c r="B34" s="111">
        <v>47.1244</v>
      </c>
      <c r="C34" s="111">
        <v>46.7077</v>
      </c>
      <c r="D34" s="111">
        <v>46.4847</v>
      </c>
      <c r="E34" s="111">
        <v>47.2857</v>
      </c>
      <c r="F34" s="111">
        <v>47.3868</v>
      </c>
      <c r="G34" s="112">
        <f>F34/E34-1</f>
        <v>0.0021380671111985716</v>
      </c>
      <c r="H34" s="112">
        <f aca="true" t="shared" si="1" ref="H34:H40">F34/D34-1</f>
        <v>0.01940638532678496</v>
      </c>
      <c r="I34" s="113"/>
      <c r="J34" s="113"/>
      <c r="K34" s="113"/>
      <c r="L34" s="113"/>
      <c r="M34" s="113"/>
      <c r="N34" s="113"/>
      <c r="O34" s="7"/>
      <c r="P34" s="7"/>
      <c r="Q34" s="7"/>
      <c r="R34" s="7"/>
      <c r="S34" s="7"/>
      <c r="T34" s="4"/>
      <c r="U34" s="4"/>
    </row>
    <row r="35" spans="1:21" s="1" customFormat="1" ht="26.25" customHeight="1">
      <c r="A35" s="95" t="s">
        <v>38</v>
      </c>
      <c r="B35" s="111">
        <v>1.3377</v>
      </c>
      <c r="C35" s="111">
        <v>1.3441</v>
      </c>
      <c r="D35" s="111">
        <v>1.2945</v>
      </c>
      <c r="E35" s="111">
        <v>1.2984</v>
      </c>
      <c r="F35" s="111">
        <v>1.3194</v>
      </c>
      <c r="G35" s="112">
        <f>F35/E35-1</f>
        <v>0.016173752310536083</v>
      </c>
      <c r="H35" s="112">
        <f t="shared" si="1"/>
        <v>0.019235225955967605</v>
      </c>
      <c r="I35" s="113"/>
      <c r="J35" s="113"/>
      <c r="K35" s="113"/>
      <c r="L35" s="113"/>
      <c r="M35" s="113"/>
      <c r="N35" s="113"/>
      <c r="O35" s="7"/>
      <c r="P35" s="7"/>
      <c r="Q35" s="7"/>
      <c r="R35" s="7"/>
      <c r="S35" s="7"/>
      <c r="T35" s="4"/>
      <c r="U35" s="4"/>
    </row>
    <row r="36" spans="1:21" s="1" customFormat="1" ht="26.25" customHeight="1">
      <c r="A36" s="95" t="s">
        <v>39</v>
      </c>
      <c r="B36" s="111"/>
      <c r="C36" s="111"/>
      <c r="D36" s="111"/>
      <c r="E36" s="111"/>
      <c r="F36" s="111"/>
      <c r="G36" s="112"/>
      <c r="H36" s="112"/>
      <c r="I36" s="113"/>
      <c r="J36" s="113"/>
      <c r="K36" s="113"/>
      <c r="L36" s="113"/>
      <c r="M36" s="113"/>
      <c r="N36" s="113"/>
      <c r="O36" s="7"/>
      <c r="P36" s="7"/>
      <c r="Q36" s="7"/>
      <c r="R36" s="7"/>
      <c r="S36" s="7"/>
      <c r="T36" s="4"/>
      <c r="U36" s="4"/>
    </row>
    <row r="37" spans="1:21" s="1" customFormat="1" ht="13.5" customHeight="1">
      <c r="A37" s="114" t="s">
        <v>40</v>
      </c>
      <c r="B37" s="111">
        <v>47.216142031924576</v>
      </c>
      <c r="C37" s="111">
        <v>46.8413</v>
      </c>
      <c r="D37" s="111">
        <v>46.697159628858174</v>
      </c>
      <c r="E37" s="111">
        <v>47.264</v>
      </c>
      <c r="F37" s="111">
        <v>47.3781</v>
      </c>
      <c r="G37" s="112">
        <f>F37/E37-1</f>
        <v>0.0024140995260664155</v>
      </c>
      <c r="H37" s="112">
        <f t="shared" si="1"/>
        <v>0.01458205116871869</v>
      </c>
      <c r="I37" s="113"/>
      <c r="J37" s="113"/>
      <c r="K37" s="113"/>
      <c r="L37" s="113"/>
      <c r="M37" s="113"/>
      <c r="N37" s="113"/>
      <c r="O37" s="7"/>
      <c r="P37" s="7"/>
      <c r="Q37" s="7"/>
      <c r="R37" s="7"/>
      <c r="S37" s="7"/>
      <c r="T37" s="4"/>
      <c r="U37" s="4"/>
    </row>
    <row r="38" spans="1:21" s="1" customFormat="1" ht="13.5" customHeight="1">
      <c r="A38" s="114" t="s">
        <v>41</v>
      </c>
      <c r="B38" s="111">
        <v>62.36941516819572</v>
      </c>
      <c r="C38" s="111">
        <v>62.7236</v>
      </c>
      <c r="D38" s="111">
        <v>59.8</v>
      </c>
      <c r="E38" s="111">
        <v>61.374</v>
      </c>
      <c r="F38" s="111">
        <v>61.9483</v>
      </c>
      <c r="G38" s="112">
        <f>F38/E38-1</f>
        <v>0.009357382605011955</v>
      </c>
      <c r="H38" s="112">
        <f t="shared" si="1"/>
        <v>0.035924749163879666</v>
      </c>
      <c r="I38" s="113"/>
      <c r="J38" s="113"/>
      <c r="K38" s="113"/>
      <c r="L38" s="113"/>
      <c r="M38" s="113"/>
      <c r="N38" s="113"/>
      <c r="O38" s="7"/>
      <c r="P38" s="7"/>
      <c r="Q38" s="7"/>
      <c r="R38" s="7"/>
      <c r="S38" s="7"/>
      <c r="T38" s="4"/>
      <c r="U38" s="4"/>
    </row>
    <row r="39" spans="1:21" s="1" customFormat="1" ht="13.5" customHeight="1">
      <c r="A39" s="114" t="s">
        <v>42</v>
      </c>
      <c r="B39" s="111">
        <v>1.5242227325786626</v>
      </c>
      <c r="C39" s="111">
        <v>1.4887</v>
      </c>
      <c r="D39" s="111">
        <v>1.435</v>
      </c>
      <c r="E39" s="111">
        <v>1.5208</v>
      </c>
      <c r="F39" s="111">
        <v>1.5313</v>
      </c>
      <c r="G39" s="112">
        <f>F39/E39-1</f>
        <v>0.006904260915307825</v>
      </c>
      <c r="H39" s="112">
        <f t="shared" si="1"/>
        <v>0.06710801393728216</v>
      </c>
      <c r="I39" s="113"/>
      <c r="J39" s="113"/>
      <c r="K39" s="113"/>
      <c r="L39" s="113"/>
      <c r="M39" s="113"/>
      <c r="N39" s="113"/>
      <c r="O39" s="7"/>
      <c r="P39" s="7"/>
      <c r="Q39" s="7"/>
      <c r="R39" s="7"/>
      <c r="S39" s="7"/>
      <c r="T39" s="4"/>
      <c r="U39" s="4"/>
    </row>
    <row r="40" spans="1:21" s="1" customFormat="1" ht="13.5" customHeight="1">
      <c r="A40" s="114" t="s">
        <v>43</v>
      </c>
      <c r="B40" s="111">
        <v>0.31701147829690257</v>
      </c>
      <c r="C40" s="111">
        <v>0.3158</v>
      </c>
      <c r="D40" s="111">
        <v>0.308</v>
      </c>
      <c r="E40" s="111">
        <v>0.3132</v>
      </c>
      <c r="F40" s="111">
        <v>0.3116</v>
      </c>
      <c r="G40" s="112">
        <f>F40/E40-1</f>
        <v>-0.005108556832694733</v>
      </c>
      <c r="H40" s="112">
        <f t="shared" si="1"/>
        <v>0.011688311688311748</v>
      </c>
      <c r="I40" s="113"/>
      <c r="J40" s="113"/>
      <c r="K40" s="113"/>
      <c r="L40" s="113"/>
      <c r="M40" s="113"/>
      <c r="N40" s="113"/>
      <c r="O40" s="7"/>
      <c r="P40" s="7"/>
      <c r="Q40" s="7"/>
      <c r="R40" s="7"/>
      <c r="S40" s="7"/>
      <c r="T40" s="5"/>
      <c r="U40" s="5"/>
    </row>
    <row r="41" spans="1:14" ht="15">
      <c r="A41" s="66"/>
      <c r="B41" s="66"/>
      <c r="C41" s="66"/>
      <c r="D41" s="66"/>
      <c r="E41" s="66"/>
      <c r="F41" s="67"/>
      <c r="G41" s="67"/>
      <c r="H41" s="67"/>
      <c r="I41" s="68"/>
      <c r="J41" s="66"/>
      <c r="K41" s="66"/>
      <c r="L41" s="66"/>
      <c r="M41" s="66"/>
      <c r="N41" s="66"/>
    </row>
    <row r="42" spans="1:14" ht="15">
      <c r="A42" s="66"/>
      <c r="B42" s="66"/>
      <c r="C42" s="115"/>
      <c r="D42" s="115"/>
      <c r="E42" s="115"/>
      <c r="F42" s="67"/>
      <c r="G42" s="67"/>
      <c r="H42" s="67"/>
      <c r="I42" s="68"/>
      <c r="J42" s="66"/>
      <c r="K42" s="66"/>
      <c r="L42" s="66"/>
      <c r="M42" s="66"/>
      <c r="N42" s="66"/>
    </row>
    <row r="43" spans="1:14" ht="15">
      <c r="A43" s="66"/>
      <c r="B43" s="66"/>
      <c r="C43" s="115"/>
      <c r="D43" s="115"/>
      <c r="E43" s="115"/>
      <c r="F43" s="67"/>
      <c r="G43" s="67"/>
      <c r="H43" s="67"/>
      <c r="I43" s="68"/>
      <c r="J43" s="66"/>
      <c r="K43" s="66"/>
      <c r="L43" s="66"/>
      <c r="M43" s="66"/>
      <c r="N43" s="66"/>
    </row>
    <row r="44" spans="1:14" ht="15">
      <c r="A44" s="66"/>
      <c r="B44" s="66"/>
      <c r="C44" s="115"/>
      <c r="D44" s="115"/>
      <c r="E44" s="115"/>
      <c r="F44" s="67"/>
      <c r="G44" s="67"/>
      <c r="H44" s="67"/>
      <c r="I44" s="68"/>
      <c r="J44" s="66"/>
      <c r="K44" s="66"/>
      <c r="L44" s="66"/>
      <c r="M44" s="66"/>
      <c r="N44" s="66"/>
    </row>
    <row r="45" spans="1:14" ht="15">
      <c r="A45" s="66"/>
      <c r="B45" s="66"/>
      <c r="C45" s="115"/>
      <c r="D45" s="115"/>
      <c r="E45" s="115"/>
      <c r="F45" s="67"/>
      <c r="G45" s="67"/>
      <c r="H45" s="67"/>
      <c r="I45" s="68"/>
      <c r="J45" s="66"/>
      <c r="K45" s="66"/>
      <c r="L45" s="66"/>
      <c r="M45" s="66"/>
      <c r="N45" s="66"/>
    </row>
  </sheetData>
  <sheetProtection/>
  <mergeCells count="3">
    <mergeCell ref="A1:N1"/>
    <mergeCell ref="A2:N2"/>
    <mergeCell ref="A23:N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PageLayoutView="0" workbookViewId="0" topLeftCell="A1">
      <selection activeCell="D16" sqref="D16"/>
    </sheetView>
  </sheetViews>
  <sheetFormatPr defaultColWidth="9.125" defaultRowHeight="12.75"/>
  <cols>
    <col min="1" max="1" width="24.50390625" style="1" customWidth="1"/>
    <col min="2" max="2" width="10.625" style="1" customWidth="1"/>
    <col min="3" max="4" width="11.125" style="1" customWidth="1"/>
    <col min="5" max="6" width="10.625" style="1" customWidth="1"/>
    <col min="7" max="7" width="11.50390625" style="1" customWidth="1"/>
    <col min="8" max="8" width="10.625" style="1" customWidth="1"/>
    <col min="9" max="9" width="9.875" style="1" customWidth="1"/>
    <col min="10" max="10" width="8.50390625" style="1" customWidth="1"/>
    <col min="11" max="11" width="13.125" style="1" customWidth="1"/>
    <col min="12" max="16384" width="9.125" style="1" customWidth="1"/>
  </cols>
  <sheetData>
    <row r="1" spans="1:11" ht="15" customHeight="1">
      <c r="A1" s="57" t="s">
        <v>44</v>
      </c>
      <c r="B1" s="56"/>
      <c r="C1" s="109"/>
      <c r="D1" s="109"/>
      <c r="E1" s="109"/>
      <c r="F1" s="109"/>
      <c r="G1" s="109"/>
      <c r="H1" s="109"/>
      <c r="I1" s="109"/>
      <c r="J1" s="109"/>
      <c r="K1" s="109"/>
    </row>
    <row r="2" spans="1:11" s="3" customFormat="1" ht="12.75" customHeight="1">
      <c r="A2" s="116" t="s">
        <v>45</v>
      </c>
      <c r="B2" s="117"/>
      <c r="C2" s="118"/>
      <c r="D2" s="118"/>
      <c r="E2" s="118"/>
      <c r="F2" s="118"/>
      <c r="G2" s="118"/>
      <c r="H2" s="119"/>
      <c r="I2" s="119"/>
      <c r="J2" s="119"/>
      <c r="K2" s="119"/>
    </row>
    <row r="3" spans="1:13" ht="26.25" customHeight="1">
      <c r="A3" s="120"/>
      <c r="B3" s="74">
        <v>2011</v>
      </c>
      <c r="C3" s="74">
        <v>2012</v>
      </c>
      <c r="D3" s="75" t="s">
        <v>21</v>
      </c>
      <c r="E3" s="75" t="s">
        <v>113</v>
      </c>
      <c r="F3" s="91" t="s">
        <v>29</v>
      </c>
      <c r="G3" s="91" t="s">
        <v>51</v>
      </c>
      <c r="H3" s="109"/>
      <c r="I3" s="121"/>
      <c r="J3" s="122"/>
      <c r="K3" s="122"/>
      <c r="L3" s="49"/>
      <c r="M3" s="49"/>
    </row>
    <row r="4" spans="1:11" ht="13.5" customHeight="1">
      <c r="A4" s="123" t="s">
        <v>46</v>
      </c>
      <c r="B4" s="124">
        <v>405.075</v>
      </c>
      <c r="C4" s="124">
        <v>47.85</v>
      </c>
      <c r="D4" s="124">
        <v>0</v>
      </c>
      <c r="E4" s="124">
        <v>0</v>
      </c>
      <c r="F4" s="93">
        <f>E4-D4</f>
        <v>0</v>
      </c>
      <c r="G4" s="93">
        <f>C4-B4</f>
        <v>-357.22499999999997</v>
      </c>
      <c r="H4" s="124"/>
      <c r="I4" s="109"/>
      <c r="J4" s="109"/>
      <c r="K4" s="109"/>
    </row>
    <row r="5" spans="1:11" ht="13.5" customHeight="1">
      <c r="A5" s="125" t="s">
        <v>47</v>
      </c>
      <c r="B5" s="78">
        <v>-160.7</v>
      </c>
      <c r="C5" s="78">
        <v>-38.25</v>
      </c>
      <c r="D5" s="78">
        <v>0</v>
      </c>
      <c r="E5" s="78">
        <v>0</v>
      </c>
      <c r="F5" s="93">
        <f>E5-D5</f>
        <v>0</v>
      </c>
      <c r="G5" s="93">
        <f>C5-B5</f>
        <v>122.44999999999999</v>
      </c>
      <c r="H5" s="78"/>
      <c r="I5" s="126"/>
      <c r="J5" s="109"/>
      <c r="K5" s="109"/>
    </row>
    <row r="6" spans="1:11" ht="13.5" customHeight="1">
      <c r="A6" s="127" t="s">
        <v>48</v>
      </c>
      <c r="B6" s="79">
        <v>120.45</v>
      </c>
      <c r="C6" s="79">
        <v>4.8</v>
      </c>
      <c r="D6" s="79">
        <v>0</v>
      </c>
      <c r="E6" s="79">
        <v>0</v>
      </c>
      <c r="F6" s="93">
        <f>E6-D6</f>
        <v>0</v>
      </c>
      <c r="G6" s="93">
        <f>C6-B6</f>
        <v>-115.65</v>
      </c>
      <c r="H6" s="128"/>
      <c r="I6" s="109"/>
      <c r="J6" s="109"/>
      <c r="K6" s="109"/>
    </row>
    <row r="7" spans="1:11" ht="13.5" customHeight="1">
      <c r="A7" s="127" t="s">
        <v>49</v>
      </c>
      <c r="B7" s="79">
        <v>281.15</v>
      </c>
      <c r="C7" s="79">
        <v>43.05</v>
      </c>
      <c r="D7" s="79">
        <v>0</v>
      </c>
      <c r="E7" s="79">
        <v>0</v>
      </c>
      <c r="F7" s="93">
        <f>E7-D7</f>
        <v>0</v>
      </c>
      <c r="G7" s="93">
        <f>C7-B7</f>
        <v>-238.09999999999997</v>
      </c>
      <c r="H7" s="128"/>
      <c r="I7" s="109"/>
      <c r="J7" s="109"/>
      <c r="K7" s="109"/>
    </row>
    <row r="8" spans="1:11" ht="13.5" customHeight="1">
      <c r="A8" s="125" t="s">
        <v>50</v>
      </c>
      <c r="B8" s="128">
        <v>3.475</v>
      </c>
      <c r="C8" s="128" t="s">
        <v>0</v>
      </c>
      <c r="D8" s="128" t="s">
        <v>0</v>
      </c>
      <c r="E8" s="128" t="s">
        <v>0</v>
      </c>
      <c r="F8" s="128" t="s">
        <v>0</v>
      </c>
      <c r="G8" s="93">
        <f>-B8</f>
        <v>-3.475</v>
      </c>
      <c r="H8" s="128"/>
      <c r="I8" s="128"/>
      <c r="J8" s="109"/>
      <c r="K8" s="109"/>
    </row>
    <row r="9" spans="1:11" ht="15" customHeight="1">
      <c r="A9" s="109"/>
      <c r="B9" s="109"/>
      <c r="C9" s="129"/>
      <c r="D9" s="129"/>
      <c r="E9" s="109"/>
      <c r="F9" s="109"/>
      <c r="G9" s="109"/>
      <c r="H9" s="109"/>
      <c r="I9" s="109"/>
      <c r="J9" s="109"/>
      <c r="K9" s="109"/>
    </row>
    <row r="10" spans="1:11" s="4" customFormat="1" ht="15" customHeight="1">
      <c r="A10" s="57" t="s">
        <v>52</v>
      </c>
      <c r="B10" s="57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1:11" s="3" customFormat="1" ht="12.75" customHeight="1">
      <c r="A11" s="116" t="s">
        <v>53</v>
      </c>
      <c r="B11" s="117"/>
      <c r="C11" s="118"/>
      <c r="D11" s="118"/>
      <c r="E11" s="118"/>
      <c r="F11" s="118"/>
      <c r="G11" s="118"/>
      <c r="H11" s="119"/>
      <c r="I11" s="119"/>
      <c r="J11" s="130"/>
      <c r="K11" s="119"/>
    </row>
    <row r="12" spans="1:11" ht="26.25" customHeight="1">
      <c r="A12" s="120"/>
      <c r="B12" s="74">
        <v>2011</v>
      </c>
      <c r="C12" s="74">
        <v>2012</v>
      </c>
      <c r="D12" s="75" t="s">
        <v>21</v>
      </c>
      <c r="E12" s="75" t="s">
        <v>113</v>
      </c>
      <c r="F12" s="91" t="s">
        <v>29</v>
      </c>
      <c r="G12" s="91" t="s">
        <v>51</v>
      </c>
      <c r="H12" s="109"/>
      <c r="I12" s="109"/>
      <c r="J12" s="109"/>
      <c r="K12" s="109"/>
    </row>
    <row r="13" spans="1:13" ht="12.75" customHeight="1">
      <c r="A13" s="123" t="s">
        <v>46</v>
      </c>
      <c r="B13" s="124">
        <v>8825.916524</v>
      </c>
      <c r="C13" s="124">
        <v>63511.314351173</v>
      </c>
      <c r="D13" s="124">
        <v>5921.61346153</v>
      </c>
      <c r="E13" s="124">
        <v>5167.55956024</v>
      </c>
      <c r="F13" s="93">
        <f>E13-D13</f>
        <v>-754.0539012899999</v>
      </c>
      <c r="G13" s="93">
        <f>C13-B13</f>
        <v>54685.397827173</v>
      </c>
      <c r="H13" s="93"/>
      <c r="I13" s="109"/>
      <c r="J13" s="109"/>
      <c r="K13" s="109"/>
      <c r="L13" s="50"/>
      <c r="M13" s="50"/>
    </row>
    <row r="14" spans="1:13" ht="12.75" customHeight="1">
      <c r="A14" s="125" t="s">
        <v>54</v>
      </c>
      <c r="B14" s="78">
        <v>2278.516524</v>
      </c>
      <c r="C14" s="79">
        <v>7676.308371173</v>
      </c>
      <c r="D14" s="79">
        <v>399.99408153</v>
      </c>
      <c r="E14" s="79">
        <v>695.81336024</v>
      </c>
      <c r="F14" s="93">
        <f aca="true" t="shared" si="0" ref="F14:F27">E14-D14</f>
        <v>295.81927870999994</v>
      </c>
      <c r="G14" s="93">
        <f aca="true" t="shared" si="1" ref="G14:G27">C14-B14</f>
        <v>5397.791847172999</v>
      </c>
      <c r="H14" s="97"/>
      <c r="I14" s="130"/>
      <c r="J14" s="109"/>
      <c r="K14" s="109"/>
      <c r="L14" s="50"/>
      <c r="M14" s="50"/>
    </row>
    <row r="15" spans="1:13" ht="12.75" customHeight="1">
      <c r="A15" s="131" t="s">
        <v>48</v>
      </c>
      <c r="B15" s="128" t="s">
        <v>0</v>
      </c>
      <c r="C15" s="128" t="s">
        <v>0</v>
      </c>
      <c r="D15" s="79" t="s">
        <v>0</v>
      </c>
      <c r="E15" s="79" t="s">
        <v>0</v>
      </c>
      <c r="F15" s="93" t="s">
        <v>0</v>
      </c>
      <c r="G15" s="93" t="s">
        <v>0</v>
      </c>
      <c r="H15" s="97"/>
      <c r="I15" s="130"/>
      <c r="J15" s="109"/>
      <c r="K15" s="109"/>
      <c r="L15" s="50"/>
      <c r="M15" s="50"/>
    </row>
    <row r="16" spans="1:13" ht="12.75" customHeight="1">
      <c r="A16" s="131" t="s">
        <v>49</v>
      </c>
      <c r="B16" s="79">
        <v>2278.516524</v>
      </c>
      <c r="C16" s="128">
        <v>7676.308371173</v>
      </c>
      <c r="D16" s="128">
        <v>399.99408153</v>
      </c>
      <c r="E16" s="128">
        <v>695.81336024</v>
      </c>
      <c r="F16" s="93">
        <f t="shared" si="0"/>
        <v>295.81927870999994</v>
      </c>
      <c r="G16" s="93">
        <f t="shared" si="1"/>
        <v>5397.791847172999</v>
      </c>
      <c r="H16" s="97"/>
      <c r="I16" s="130"/>
      <c r="J16" s="109"/>
      <c r="K16" s="109"/>
      <c r="L16" s="50"/>
      <c r="M16" s="50"/>
    </row>
    <row r="17" spans="1:13" ht="12.75" customHeight="1">
      <c r="A17" s="125" t="s">
        <v>55</v>
      </c>
      <c r="B17" s="79">
        <v>870</v>
      </c>
      <c r="C17" s="128" t="s">
        <v>0</v>
      </c>
      <c r="D17" s="128" t="s">
        <v>0</v>
      </c>
      <c r="E17" s="128" t="s">
        <v>0</v>
      </c>
      <c r="F17" s="93" t="s">
        <v>0</v>
      </c>
      <c r="G17" s="93">
        <f>-B17</f>
        <v>-870</v>
      </c>
      <c r="H17" s="97"/>
      <c r="I17" s="130"/>
      <c r="J17" s="109"/>
      <c r="K17" s="109"/>
      <c r="L17" s="50"/>
      <c r="M17" s="50"/>
    </row>
    <row r="18" spans="1:13" ht="12.75" customHeight="1">
      <c r="A18" s="132" t="s">
        <v>56</v>
      </c>
      <c r="B18" s="79">
        <v>129</v>
      </c>
      <c r="C18" s="128">
        <v>680</v>
      </c>
      <c r="D18" s="128">
        <v>50</v>
      </c>
      <c r="E18" s="128">
        <v>140</v>
      </c>
      <c r="F18" s="93">
        <f t="shared" si="0"/>
        <v>90</v>
      </c>
      <c r="G18" s="93">
        <f t="shared" si="1"/>
        <v>551</v>
      </c>
      <c r="H18" s="97"/>
      <c r="I18" s="130"/>
      <c r="J18" s="109"/>
      <c r="K18" s="109"/>
      <c r="L18" s="50"/>
      <c r="M18" s="50"/>
    </row>
    <row r="19" spans="1:13" ht="12.75" customHeight="1">
      <c r="A19" s="132" t="s">
        <v>57</v>
      </c>
      <c r="B19" s="79">
        <v>4050.7</v>
      </c>
      <c r="C19" s="128">
        <v>4912.2</v>
      </c>
      <c r="D19" s="128">
        <v>1709</v>
      </c>
      <c r="E19" s="128">
        <v>540</v>
      </c>
      <c r="F19" s="93">
        <f t="shared" si="0"/>
        <v>-1169</v>
      </c>
      <c r="G19" s="93">
        <f t="shared" si="1"/>
        <v>861.5</v>
      </c>
      <c r="H19" s="133"/>
      <c r="I19" s="95"/>
      <c r="J19" s="109"/>
      <c r="K19" s="109"/>
      <c r="L19" s="50"/>
      <c r="M19" s="50"/>
    </row>
    <row r="20" spans="1:13" s="4" customFormat="1" ht="27" customHeight="1">
      <c r="A20" s="125" t="s">
        <v>58</v>
      </c>
      <c r="B20" s="134" t="s">
        <v>0</v>
      </c>
      <c r="C20" s="134" t="s">
        <v>0</v>
      </c>
      <c r="D20" s="134" t="s">
        <v>0</v>
      </c>
      <c r="E20" s="134" t="s">
        <v>0</v>
      </c>
      <c r="F20" s="93" t="s">
        <v>0</v>
      </c>
      <c r="G20" s="93" t="s">
        <v>0</v>
      </c>
      <c r="H20" s="130"/>
      <c r="I20" s="95"/>
      <c r="J20" s="130"/>
      <c r="K20" s="130"/>
      <c r="L20" s="51"/>
      <c r="M20" s="51"/>
    </row>
    <row r="21" spans="1:13" ht="25.5" customHeight="1">
      <c r="A21" s="132" t="s">
        <v>59</v>
      </c>
      <c r="B21" s="79">
        <v>1544.2164</v>
      </c>
      <c r="C21" s="128">
        <v>50242.80598</v>
      </c>
      <c r="D21" s="79">
        <v>3762.61938</v>
      </c>
      <c r="E21" s="79">
        <v>3791.7462</v>
      </c>
      <c r="F21" s="93">
        <f t="shared" si="0"/>
        <v>29.126819999999952</v>
      </c>
      <c r="G21" s="93">
        <f t="shared" si="1"/>
        <v>48698.58958</v>
      </c>
      <c r="H21" s="109"/>
      <c r="I21" s="95"/>
      <c r="J21" s="109"/>
      <c r="K21" s="109"/>
      <c r="L21" s="50"/>
      <c r="M21" s="50"/>
    </row>
    <row r="22" spans="1:13" ht="12.75" customHeight="1">
      <c r="A22" s="135" t="s">
        <v>60</v>
      </c>
      <c r="B22" s="134"/>
      <c r="C22" s="134"/>
      <c r="D22" s="134"/>
      <c r="E22" s="134"/>
      <c r="F22" s="93"/>
      <c r="G22" s="93"/>
      <c r="H22" s="136"/>
      <c r="I22" s="95"/>
      <c r="J22" s="109"/>
      <c r="K22" s="109"/>
      <c r="L22" s="50"/>
      <c r="M22" s="50"/>
    </row>
    <row r="23" spans="1:13" ht="26.25" customHeight="1">
      <c r="A23" s="132" t="s">
        <v>61</v>
      </c>
      <c r="B23" s="134">
        <v>13.61</v>
      </c>
      <c r="C23" s="134">
        <v>2.64</v>
      </c>
      <c r="D23" s="134">
        <v>3.16</v>
      </c>
      <c r="E23" s="134">
        <v>2.64</v>
      </c>
      <c r="F23" s="93">
        <f t="shared" si="0"/>
        <v>-0.52</v>
      </c>
      <c r="G23" s="93">
        <f t="shared" si="1"/>
        <v>-10.969999999999999</v>
      </c>
      <c r="H23" s="136"/>
      <c r="I23" s="95"/>
      <c r="J23" s="109"/>
      <c r="K23" s="109"/>
      <c r="L23" s="50"/>
      <c r="M23" s="50"/>
    </row>
    <row r="24" spans="1:13" ht="12.75" customHeight="1">
      <c r="A24" s="132" t="s">
        <v>62</v>
      </c>
      <c r="B24" s="134" t="s">
        <v>0</v>
      </c>
      <c r="C24" s="134" t="s">
        <v>0</v>
      </c>
      <c r="D24" s="134" t="s">
        <v>0</v>
      </c>
      <c r="E24" s="134" t="s">
        <v>0</v>
      </c>
      <c r="F24" s="93" t="s">
        <v>0</v>
      </c>
      <c r="G24" s="93" t="s">
        <v>0</v>
      </c>
      <c r="H24" s="137"/>
      <c r="I24" s="95"/>
      <c r="J24" s="109"/>
      <c r="K24" s="109"/>
      <c r="L24" s="50"/>
      <c r="M24" s="50"/>
    </row>
    <row r="25" spans="1:13" ht="12.75" customHeight="1">
      <c r="A25" s="132" t="s">
        <v>63</v>
      </c>
      <c r="B25" s="134">
        <v>11.32764214642189</v>
      </c>
      <c r="C25" s="134">
        <v>7.53726173752973</v>
      </c>
      <c r="D25" s="134">
        <v>3.085952177660462</v>
      </c>
      <c r="E25" s="134">
        <v>2.5971442345575246</v>
      </c>
      <c r="F25" s="93">
        <f t="shared" si="0"/>
        <v>-0.4888079431029375</v>
      </c>
      <c r="G25" s="93">
        <f t="shared" si="1"/>
        <v>-3.790380408892161</v>
      </c>
      <c r="H25" s="137"/>
      <c r="I25" s="95"/>
      <c r="J25" s="109"/>
      <c r="K25" s="109"/>
      <c r="L25" s="50"/>
      <c r="M25" s="50"/>
    </row>
    <row r="26" spans="1:13" ht="12.75" customHeight="1">
      <c r="A26" s="125" t="s">
        <v>55</v>
      </c>
      <c r="B26" s="134">
        <v>10.44</v>
      </c>
      <c r="C26" s="134" t="s">
        <v>0</v>
      </c>
      <c r="D26" s="134" t="s">
        <v>0</v>
      </c>
      <c r="E26" s="134" t="s">
        <v>0</v>
      </c>
      <c r="F26" s="93" t="s">
        <v>0</v>
      </c>
      <c r="G26" s="93">
        <f>-B26</f>
        <v>-10.44</v>
      </c>
      <c r="H26" s="137"/>
      <c r="I26" s="95"/>
      <c r="J26" s="109"/>
      <c r="K26" s="109"/>
      <c r="L26" s="50"/>
      <c r="M26" s="50"/>
    </row>
    <row r="27" spans="1:13" ht="26.25" customHeight="1">
      <c r="A27" s="125" t="s">
        <v>64</v>
      </c>
      <c r="B27" s="134">
        <v>16.331999999999997</v>
      </c>
      <c r="C27" s="134">
        <v>3.168</v>
      </c>
      <c r="D27" s="134">
        <v>3.792</v>
      </c>
      <c r="E27" s="134">
        <v>3.168</v>
      </c>
      <c r="F27" s="93">
        <f t="shared" si="0"/>
        <v>-0.6239999999999997</v>
      </c>
      <c r="G27" s="93">
        <f t="shared" si="1"/>
        <v>-13.163999999999998</v>
      </c>
      <c r="H27" s="137"/>
      <c r="I27" s="95"/>
      <c r="J27" s="109"/>
      <c r="K27" s="109"/>
      <c r="L27" s="50"/>
      <c r="M27" s="50"/>
    </row>
    <row r="28" spans="1:13" ht="27" customHeight="1">
      <c r="A28" s="125" t="s">
        <v>58</v>
      </c>
      <c r="B28" s="134" t="s">
        <v>0</v>
      </c>
      <c r="C28" s="134" t="s">
        <v>0</v>
      </c>
      <c r="D28" s="134" t="s">
        <v>0</v>
      </c>
      <c r="E28" s="134" t="s">
        <v>0</v>
      </c>
      <c r="F28" s="93" t="s">
        <v>0</v>
      </c>
      <c r="G28" s="93" t="s">
        <v>0</v>
      </c>
      <c r="H28" s="109"/>
      <c r="I28" s="95"/>
      <c r="J28" s="109"/>
      <c r="K28" s="109"/>
      <c r="L28" s="50"/>
      <c r="M28" s="50"/>
    </row>
    <row r="29" spans="1:11" ht="15" customHeight="1">
      <c r="A29" s="130" t="s">
        <v>65</v>
      </c>
      <c r="B29" s="109"/>
      <c r="C29" s="109"/>
      <c r="D29" s="109"/>
      <c r="E29" s="130"/>
      <c r="F29" s="109"/>
      <c r="G29" s="109"/>
      <c r="H29" s="109"/>
      <c r="I29" s="109"/>
      <c r="J29" s="109"/>
      <c r="K29" s="109"/>
    </row>
    <row r="30" spans="1:11" ht="1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</row>
    <row r="31" spans="1:11" ht="15" customHeight="1">
      <c r="A31" s="57" t="s">
        <v>66</v>
      </c>
      <c r="B31" s="56"/>
      <c r="C31" s="109"/>
      <c r="D31" s="109"/>
      <c r="E31" s="109"/>
      <c r="F31" s="109"/>
      <c r="G31" s="109"/>
      <c r="H31" s="109"/>
      <c r="I31" s="109"/>
      <c r="J31" s="109"/>
      <c r="K31" s="109"/>
    </row>
    <row r="32" spans="1:11" s="3" customFormat="1" ht="12.75" customHeight="1">
      <c r="A32" s="116" t="s">
        <v>53</v>
      </c>
      <c r="B32" s="117"/>
      <c r="C32" s="118"/>
      <c r="D32" s="118"/>
      <c r="E32" s="118"/>
      <c r="F32" s="118"/>
      <c r="G32" s="118"/>
      <c r="H32" s="119"/>
      <c r="I32" s="119"/>
      <c r="J32" s="119"/>
      <c r="K32" s="119"/>
    </row>
    <row r="33" spans="1:11" ht="26.25" customHeight="1">
      <c r="A33" s="120"/>
      <c r="B33" s="74">
        <v>2011</v>
      </c>
      <c r="C33" s="74">
        <v>2012</v>
      </c>
      <c r="D33" s="75" t="s">
        <v>21</v>
      </c>
      <c r="E33" s="75" t="s">
        <v>113</v>
      </c>
      <c r="F33" s="91" t="s">
        <v>29</v>
      </c>
      <c r="G33" s="91" t="s">
        <v>51</v>
      </c>
      <c r="H33" s="109"/>
      <c r="I33" s="109"/>
      <c r="J33" s="109"/>
      <c r="K33" s="109"/>
    </row>
    <row r="34" spans="1:11" ht="23.25" customHeight="1">
      <c r="A34" s="123" t="s">
        <v>67</v>
      </c>
      <c r="B34" s="138">
        <v>31100</v>
      </c>
      <c r="C34" s="138">
        <v>31200</v>
      </c>
      <c r="D34" s="138">
        <v>1900</v>
      </c>
      <c r="E34" s="138">
        <v>4750</v>
      </c>
      <c r="F34" s="93">
        <f>E34-D34</f>
        <v>2850</v>
      </c>
      <c r="G34" s="93">
        <f>C34-B34</f>
        <v>100</v>
      </c>
      <c r="H34" s="130"/>
      <c r="I34" s="93"/>
      <c r="J34" s="93"/>
      <c r="K34" s="109"/>
    </row>
    <row r="35" spans="1:11" ht="12.75" customHeight="1">
      <c r="A35" s="139" t="s">
        <v>68</v>
      </c>
      <c r="B35" s="140">
        <v>5300</v>
      </c>
      <c r="C35" s="140">
        <v>2050</v>
      </c>
      <c r="D35" s="140" t="s">
        <v>0</v>
      </c>
      <c r="E35" s="140">
        <v>500</v>
      </c>
      <c r="F35" s="93">
        <f>E35</f>
        <v>500</v>
      </c>
      <c r="G35" s="93">
        <f aca="true" t="shared" si="2" ref="G35:G55">C35-B35</f>
        <v>-3250</v>
      </c>
      <c r="H35" s="130"/>
      <c r="I35" s="93"/>
      <c r="J35" s="93"/>
      <c r="K35" s="109"/>
    </row>
    <row r="36" spans="1:11" ht="12.75" customHeight="1">
      <c r="A36" s="139" t="s">
        <v>69</v>
      </c>
      <c r="B36" s="140">
        <v>9900</v>
      </c>
      <c r="C36" s="140">
        <v>3650</v>
      </c>
      <c r="D36" s="140" t="s">
        <v>0</v>
      </c>
      <c r="E36" s="140">
        <v>700</v>
      </c>
      <c r="F36" s="93">
        <f>E36</f>
        <v>700</v>
      </c>
      <c r="G36" s="93">
        <f t="shared" si="2"/>
        <v>-6250</v>
      </c>
      <c r="H36" s="130"/>
      <c r="I36" s="93"/>
      <c r="J36" s="93"/>
      <c r="K36" s="109"/>
    </row>
    <row r="37" spans="1:11" ht="12.75" customHeight="1">
      <c r="A37" s="139" t="s">
        <v>70</v>
      </c>
      <c r="B37" s="140">
        <v>15900</v>
      </c>
      <c r="C37" s="140">
        <v>25500</v>
      </c>
      <c r="D37" s="140">
        <v>1900</v>
      </c>
      <c r="E37" s="140">
        <v>3550</v>
      </c>
      <c r="F37" s="93">
        <f>E37-D37</f>
        <v>1650</v>
      </c>
      <c r="G37" s="93">
        <f t="shared" si="2"/>
        <v>9600</v>
      </c>
      <c r="H37" s="130"/>
      <c r="I37" s="93"/>
      <c r="J37" s="93"/>
      <c r="K37" s="109"/>
    </row>
    <row r="38" spans="1:11" ht="12.75" customHeight="1" hidden="1">
      <c r="A38" s="139" t="s">
        <v>71</v>
      </c>
      <c r="B38" s="141"/>
      <c r="C38" s="142"/>
      <c r="D38" s="140"/>
      <c r="E38" s="140"/>
      <c r="F38" s="93">
        <f>E38-D38</f>
        <v>0</v>
      </c>
      <c r="G38" s="93">
        <f t="shared" si="2"/>
        <v>0</v>
      </c>
      <c r="H38" s="130"/>
      <c r="I38" s="93">
        <v>0</v>
      </c>
      <c r="J38" s="93">
        <v>0</v>
      </c>
      <c r="K38" s="109"/>
    </row>
    <row r="39" spans="1:11" ht="12.75" customHeight="1" hidden="1">
      <c r="A39" s="139" t="s">
        <v>72</v>
      </c>
      <c r="B39" s="141"/>
      <c r="C39" s="143"/>
      <c r="D39" s="141"/>
      <c r="E39" s="141"/>
      <c r="F39" s="93">
        <f>E39-D39</f>
        <v>0</v>
      </c>
      <c r="G39" s="93">
        <f t="shared" si="2"/>
        <v>0</v>
      </c>
      <c r="H39" s="130"/>
      <c r="I39" s="93">
        <v>0</v>
      </c>
      <c r="J39" s="93">
        <v>0</v>
      </c>
      <c r="K39" s="109"/>
    </row>
    <row r="40" spans="1:11" ht="12.75" customHeight="1">
      <c r="A40" s="123" t="s">
        <v>73</v>
      </c>
      <c r="B40" s="138">
        <v>27529.03</v>
      </c>
      <c r="C40" s="138">
        <v>41137.08</v>
      </c>
      <c r="D40" s="138">
        <v>3666.8</v>
      </c>
      <c r="E40" s="138">
        <v>3716.7</v>
      </c>
      <c r="F40" s="93">
        <f>E40-D40</f>
        <v>49.899999999999636</v>
      </c>
      <c r="G40" s="93">
        <f t="shared" si="2"/>
        <v>13608.050000000003</v>
      </c>
      <c r="H40" s="130"/>
      <c r="I40" s="93"/>
      <c r="J40" s="93"/>
      <c r="K40" s="109"/>
    </row>
    <row r="41" spans="1:11" ht="12.75" customHeight="1">
      <c r="A41" s="139" t="s">
        <v>68</v>
      </c>
      <c r="B41" s="140">
        <v>5590.05</v>
      </c>
      <c r="C41" s="140">
        <v>1691.65</v>
      </c>
      <c r="D41" s="140" t="s">
        <v>0</v>
      </c>
      <c r="E41" s="140">
        <v>220</v>
      </c>
      <c r="F41" s="93">
        <f>E41</f>
        <v>220</v>
      </c>
      <c r="G41" s="93">
        <f t="shared" si="2"/>
        <v>-3898.4</v>
      </c>
      <c r="H41" s="130"/>
      <c r="I41" s="93"/>
      <c r="J41" s="93"/>
      <c r="K41" s="109"/>
    </row>
    <row r="42" spans="1:11" ht="12.75" customHeight="1">
      <c r="A42" s="139" t="s">
        <v>69</v>
      </c>
      <c r="B42" s="140">
        <v>8578.5</v>
      </c>
      <c r="C42" s="140">
        <v>3413.92</v>
      </c>
      <c r="D42" s="140" t="s">
        <v>0</v>
      </c>
      <c r="E42" s="140">
        <v>401.1</v>
      </c>
      <c r="F42" s="93">
        <f>E42</f>
        <v>401.1</v>
      </c>
      <c r="G42" s="93">
        <f t="shared" si="2"/>
        <v>-5164.58</v>
      </c>
      <c r="H42" s="130"/>
      <c r="I42" s="93"/>
      <c r="J42" s="93"/>
      <c r="K42" s="109"/>
    </row>
    <row r="43" spans="1:11" ht="12.75" customHeight="1">
      <c r="A43" s="139" t="s">
        <v>70</v>
      </c>
      <c r="B43" s="140">
        <v>13360.48</v>
      </c>
      <c r="C43" s="140">
        <v>36031.51</v>
      </c>
      <c r="D43" s="140">
        <v>3666.8</v>
      </c>
      <c r="E43" s="140">
        <v>3095.6</v>
      </c>
      <c r="F43" s="93">
        <f>E43-D43</f>
        <v>-571.2000000000003</v>
      </c>
      <c r="G43" s="93">
        <f t="shared" si="2"/>
        <v>22671.030000000002</v>
      </c>
      <c r="H43" s="130"/>
      <c r="I43" s="93"/>
      <c r="J43" s="93"/>
      <c r="K43" s="109"/>
    </row>
    <row r="44" spans="1:11" ht="12.75" customHeight="1" hidden="1">
      <c r="A44" s="139" t="s">
        <v>71</v>
      </c>
      <c r="B44" s="141"/>
      <c r="C44" s="143"/>
      <c r="D44" s="141"/>
      <c r="E44" s="141"/>
      <c r="F44" s="93">
        <f>E44-D44</f>
        <v>0</v>
      </c>
      <c r="G44" s="93">
        <f t="shared" si="2"/>
        <v>0</v>
      </c>
      <c r="H44" s="130"/>
      <c r="I44" s="93"/>
      <c r="J44" s="93">
        <v>0</v>
      </c>
      <c r="K44" s="109"/>
    </row>
    <row r="45" spans="1:11" ht="12.75" customHeight="1" hidden="1">
      <c r="A45" s="139" t="s">
        <v>72</v>
      </c>
      <c r="B45" s="141"/>
      <c r="C45" s="143"/>
      <c r="D45" s="141"/>
      <c r="E45" s="141"/>
      <c r="F45" s="93">
        <f>E45-D45</f>
        <v>0</v>
      </c>
      <c r="G45" s="93">
        <f t="shared" si="2"/>
        <v>0</v>
      </c>
      <c r="H45" s="130"/>
      <c r="I45" s="93"/>
      <c r="J45" s="93">
        <v>0</v>
      </c>
      <c r="K45" s="109"/>
    </row>
    <row r="46" spans="1:11" ht="12.75" customHeight="1">
      <c r="A46" s="123" t="s">
        <v>74</v>
      </c>
      <c r="B46" s="138">
        <v>22861.72</v>
      </c>
      <c r="C46" s="138">
        <v>28547.71</v>
      </c>
      <c r="D46" s="138">
        <v>1900</v>
      </c>
      <c r="E46" s="138">
        <v>3050</v>
      </c>
      <c r="F46" s="93">
        <f>E46-D46</f>
        <v>1150</v>
      </c>
      <c r="G46" s="93">
        <f t="shared" si="2"/>
        <v>5685.989999999998</v>
      </c>
      <c r="H46" s="109"/>
      <c r="I46" s="93"/>
      <c r="J46" s="93"/>
      <c r="K46" s="109"/>
    </row>
    <row r="47" spans="1:11" ht="12.75" customHeight="1">
      <c r="A47" s="139" t="s">
        <v>68</v>
      </c>
      <c r="B47" s="140">
        <v>3998.35</v>
      </c>
      <c r="C47" s="140">
        <v>1347.8</v>
      </c>
      <c r="D47" s="140" t="s">
        <v>0</v>
      </c>
      <c r="E47" s="140">
        <v>220</v>
      </c>
      <c r="F47" s="93">
        <f>E47</f>
        <v>220</v>
      </c>
      <c r="G47" s="93">
        <f t="shared" si="2"/>
        <v>-2650.55</v>
      </c>
      <c r="H47" s="109"/>
      <c r="I47" s="93"/>
      <c r="J47" s="93"/>
      <c r="K47" s="109"/>
    </row>
    <row r="48" spans="1:11" ht="12.75" customHeight="1">
      <c r="A48" s="139" t="s">
        <v>69</v>
      </c>
      <c r="B48" s="140">
        <v>6974.2</v>
      </c>
      <c r="C48" s="140">
        <v>2608.81</v>
      </c>
      <c r="D48" s="140" t="s">
        <v>0</v>
      </c>
      <c r="E48" s="140">
        <v>391</v>
      </c>
      <c r="F48" s="93">
        <f>E48</f>
        <v>391</v>
      </c>
      <c r="G48" s="93">
        <f t="shared" si="2"/>
        <v>-4365.389999999999</v>
      </c>
      <c r="H48" s="109"/>
      <c r="I48" s="93"/>
      <c r="J48" s="93"/>
      <c r="K48" s="109"/>
    </row>
    <row r="49" spans="1:11" ht="12.75" customHeight="1">
      <c r="A49" s="139" t="s">
        <v>70</v>
      </c>
      <c r="B49" s="140">
        <v>11889.17</v>
      </c>
      <c r="C49" s="140">
        <v>24591.1</v>
      </c>
      <c r="D49" s="140">
        <v>1900</v>
      </c>
      <c r="E49" s="140">
        <v>2439</v>
      </c>
      <c r="F49" s="93">
        <f>E49-D49</f>
        <v>539</v>
      </c>
      <c r="G49" s="93">
        <f t="shared" si="2"/>
        <v>12701.929999999998</v>
      </c>
      <c r="H49" s="109"/>
      <c r="I49" s="93"/>
      <c r="J49" s="93"/>
      <c r="K49" s="109"/>
    </row>
    <row r="50" spans="1:11" ht="12.75" customHeight="1" hidden="1">
      <c r="A50" s="139" t="s">
        <v>71</v>
      </c>
      <c r="B50" s="141"/>
      <c r="C50" s="143"/>
      <c r="D50" s="141"/>
      <c r="E50" s="141"/>
      <c r="F50" s="93">
        <f>E50-D50</f>
        <v>0</v>
      </c>
      <c r="G50" s="93">
        <f t="shared" si="2"/>
        <v>0</v>
      </c>
      <c r="H50" s="109"/>
      <c r="I50" s="93"/>
      <c r="J50" s="93">
        <v>0</v>
      </c>
      <c r="K50" s="109"/>
    </row>
    <row r="51" spans="1:11" ht="12.75" customHeight="1" hidden="1">
      <c r="A51" s="139" t="s">
        <v>72</v>
      </c>
      <c r="B51" s="141"/>
      <c r="C51" s="143"/>
      <c r="D51" s="141"/>
      <c r="E51" s="141"/>
      <c r="F51" s="93">
        <f>E51-D51</f>
        <v>0</v>
      </c>
      <c r="G51" s="93">
        <f t="shared" si="2"/>
        <v>0</v>
      </c>
      <c r="H51" s="109"/>
      <c r="I51" s="93"/>
      <c r="J51" s="93">
        <v>0</v>
      </c>
      <c r="K51" s="109"/>
    </row>
    <row r="52" spans="1:11" ht="23.25" customHeight="1">
      <c r="A52" s="123" t="s">
        <v>75</v>
      </c>
      <c r="B52" s="138">
        <v>9.18</v>
      </c>
      <c r="C52" s="138">
        <v>6.31</v>
      </c>
      <c r="D52" s="138">
        <v>3.16</v>
      </c>
      <c r="E52" s="138">
        <v>2.79</v>
      </c>
      <c r="F52" s="93">
        <f>E52-D52</f>
        <v>-0.3700000000000001</v>
      </c>
      <c r="G52" s="93">
        <f t="shared" si="2"/>
        <v>-2.87</v>
      </c>
      <c r="H52" s="109"/>
      <c r="I52" s="93"/>
      <c r="J52" s="93"/>
      <c r="K52" s="109"/>
    </row>
    <row r="53" spans="1:11" ht="12" customHeight="1">
      <c r="A53" s="139" t="s">
        <v>68</v>
      </c>
      <c r="B53" s="140">
        <v>6.24</v>
      </c>
      <c r="C53" s="141">
        <v>5.57</v>
      </c>
      <c r="D53" s="140" t="s">
        <v>0</v>
      </c>
      <c r="E53" s="140">
        <v>4.73</v>
      </c>
      <c r="F53" s="93">
        <f>E53</f>
        <v>4.73</v>
      </c>
      <c r="G53" s="93">
        <f t="shared" si="2"/>
        <v>-0.6699999999999999</v>
      </c>
      <c r="H53" s="109"/>
      <c r="I53" s="93"/>
      <c r="J53" s="93"/>
      <c r="K53" s="109"/>
    </row>
    <row r="54" spans="1:11" ht="12" customHeight="1">
      <c r="A54" s="139" t="s">
        <v>69</v>
      </c>
      <c r="B54" s="140">
        <v>7.66</v>
      </c>
      <c r="C54" s="141">
        <v>6.25</v>
      </c>
      <c r="D54" s="141" t="s">
        <v>0</v>
      </c>
      <c r="E54" s="140">
        <v>2.33</v>
      </c>
      <c r="F54" s="93">
        <f>E54</f>
        <v>2.33</v>
      </c>
      <c r="G54" s="93">
        <f t="shared" si="2"/>
        <v>-1.4100000000000001</v>
      </c>
      <c r="H54" s="109"/>
      <c r="I54" s="93"/>
      <c r="J54" s="93"/>
      <c r="K54" s="109"/>
    </row>
    <row r="55" spans="1:11" ht="12" customHeight="1">
      <c r="A55" s="139" t="s">
        <v>70</v>
      </c>
      <c r="B55" s="140">
        <v>10.89</v>
      </c>
      <c r="C55" s="140">
        <v>6.65</v>
      </c>
      <c r="D55" s="140">
        <v>3.16</v>
      </c>
      <c r="E55" s="140">
        <v>2.65</v>
      </c>
      <c r="F55" s="93">
        <f>E55-D55</f>
        <v>-0.5100000000000002</v>
      </c>
      <c r="G55" s="93">
        <f t="shared" si="2"/>
        <v>-4.24</v>
      </c>
      <c r="H55" s="109"/>
      <c r="I55" s="93"/>
      <c r="J55" s="93"/>
      <c r="K55" s="109"/>
    </row>
    <row r="56" spans="1:11" ht="12" customHeight="1" hidden="1">
      <c r="A56" s="139" t="s">
        <v>71</v>
      </c>
      <c r="B56" s="144">
        <v>0</v>
      </c>
      <c r="C56" s="144">
        <v>0</v>
      </c>
      <c r="D56" s="144">
        <v>0</v>
      </c>
      <c r="E56" s="144"/>
      <c r="F56" s="144">
        <v>0</v>
      </c>
      <c r="G56" s="93">
        <f>F56-E56</f>
        <v>0</v>
      </c>
      <c r="H56" s="93">
        <f>D56-C56</f>
        <v>0</v>
      </c>
      <c r="I56" s="109"/>
      <c r="J56" s="145"/>
      <c r="K56" s="146"/>
    </row>
    <row r="57" spans="1:11" ht="12" customHeight="1" hidden="1">
      <c r="A57" s="139" t="s">
        <v>72</v>
      </c>
      <c r="B57" s="144">
        <v>0</v>
      </c>
      <c r="C57" s="144">
        <v>0</v>
      </c>
      <c r="D57" s="144">
        <v>0</v>
      </c>
      <c r="E57" s="144"/>
      <c r="F57" s="144">
        <v>0</v>
      </c>
      <c r="G57" s="93">
        <f>F57-E57</f>
        <v>0</v>
      </c>
      <c r="H57" s="93">
        <f>D57-C57</f>
        <v>0</v>
      </c>
      <c r="I57" s="109"/>
      <c r="J57" s="109"/>
      <c r="K57" s="109"/>
    </row>
    <row r="58" spans="1:11" ht="13.5" customHeight="1">
      <c r="A58" s="109"/>
      <c r="B58" s="109"/>
      <c r="C58" s="109"/>
      <c r="D58" s="109"/>
      <c r="E58" s="130"/>
      <c r="F58" s="109"/>
      <c r="G58" s="109"/>
      <c r="H58" s="109"/>
      <c r="I58" s="109"/>
      <c r="J58" s="109"/>
      <c r="K58" s="109"/>
    </row>
    <row r="59" spans="1:11" ht="13.5" customHeight="1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11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</row>
    <row r="61" spans="1:11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11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</row>
    <row r="63" spans="1:11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11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</row>
    <row r="65" spans="1:11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</row>
    <row r="66" spans="1:11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</row>
    <row r="67" spans="1:11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zoomScalePageLayoutView="0" workbookViewId="0" topLeftCell="A1">
      <selection activeCell="B13" sqref="B13"/>
    </sheetView>
  </sheetViews>
  <sheetFormatPr defaultColWidth="9.125" defaultRowHeight="12.75"/>
  <cols>
    <col min="1" max="1" width="27.375" style="1" customWidth="1"/>
    <col min="2" max="2" width="10.625" style="1" customWidth="1"/>
    <col min="3" max="4" width="11.125" style="1" customWidth="1"/>
    <col min="5" max="8" width="10.625" style="1" customWidth="1"/>
    <col min="9" max="9" width="9.00390625" style="1" customWidth="1"/>
    <col min="10" max="10" width="11.125" style="1" customWidth="1"/>
    <col min="11" max="16384" width="9.125" style="1" customWidth="1"/>
  </cols>
  <sheetData>
    <row r="1" spans="1:10" ht="15" customHeight="1">
      <c r="A1" s="57" t="s">
        <v>76</v>
      </c>
      <c r="B1" s="56"/>
      <c r="C1" s="109"/>
      <c r="D1" s="109"/>
      <c r="E1" s="109"/>
      <c r="F1" s="109"/>
      <c r="G1" s="109"/>
      <c r="H1" s="109"/>
      <c r="J1"/>
    </row>
    <row r="2" spans="1:8" s="3" customFormat="1" ht="12.75" customHeight="1">
      <c r="A2" s="116" t="s">
        <v>77</v>
      </c>
      <c r="B2" s="117"/>
      <c r="C2" s="118"/>
      <c r="D2" s="118"/>
      <c r="E2" s="118"/>
      <c r="F2" s="118"/>
      <c r="G2" s="118"/>
      <c r="H2" s="119"/>
    </row>
    <row r="3" spans="1:8" ht="26.25" customHeight="1">
      <c r="A3" s="120"/>
      <c r="B3" s="74">
        <v>2011</v>
      </c>
      <c r="C3" s="74">
        <v>2012</v>
      </c>
      <c r="D3" s="75" t="s">
        <v>21</v>
      </c>
      <c r="E3" s="75" t="s">
        <v>113</v>
      </c>
      <c r="F3" s="91" t="s">
        <v>29</v>
      </c>
      <c r="G3" s="91" t="s">
        <v>51</v>
      </c>
      <c r="H3" s="109"/>
    </row>
    <row r="4" spans="1:14" ht="12.75" customHeight="1">
      <c r="A4" s="147" t="s">
        <v>78</v>
      </c>
      <c r="B4" s="138">
        <v>4685</v>
      </c>
      <c r="C4" s="138">
        <v>4883</v>
      </c>
      <c r="D4" s="138">
        <v>480</v>
      </c>
      <c r="E4" s="138">
        <v>256</v>
      </c>
      <c r="F4" s="93">
        <f>E4-D4</f>
        <v>-224</v>
      </c>
      <c r="G4" s="93">
        <f>+C4-B4</f>
        <v>198</v>
      </c>
      <c r="H4" s="109"/>
      <c r="I4" s="4"/>
      <c r="K4" s="29"/>
      <c r="L4" s="29"/>
      <c r="M4" s="37"/>
      <c r="N4" s="37"/>
    </row>
    <row r="5" spans="1:14" ht="12.75" customHeight="1">
      <c r="A5" s="148" t="s">
        <v>79</v>
      </c>
      <c r="B5" s="140">
        <v>705</v>
      </c>
      <c r="C5" s="140">
        <v>495</v>
      </c>
      <c r="D5" s="140">
        <v>27</v>
      </c>
      <c r="E5" s="140">
        <v>15</v>
      </c>
      <c r="F5" s="93">
        <f aca="true" t="shared" si="0" ref="F5:F25">E5-D5</f>
        <v>-12</v>
      </c>
      <c r="G5" s="93">
        <f aca="true" t="shared" si="1" ref="G5:G25">+C5-B5</f>
        <v>-210</v>
      </c>
      <c r="H5" s="109"/>
      <c r="I5" s="48"/>
      <c r="K5" s="29"/>
      <c r="L5" s="29"/>
      <c r="M5" s="37"/>
      <c r="N5" s="37"/>
    </row>
    <row r="6" spans="1:14" ht="12.75" customHeight="1">
      <c r="A6" s="148" t="s">
        <v>80</v>
      </c>
      <c r="B6" s="140">
        <v>1045</v>
      </c>
      <c r="C6" s="140">
        <v>1225</v>
      </c>
      <c r="D6" s="140">
        <v>98</v>
      </c>
      <c r="E6" s="140">
        <v>43</v>
      </c>
      <c r="F6" s="93">
        <f t="shared" si="0"/>
        <v>-55</v>
      </c>
      <c r="G6" s="93">
        <f t="shared" si="1"/>
        <v>180</v>
      </c>
      <c r="H6" s="109"/>
      <c r="I6" s="48"/>
      <c r="K6" s="29"/>
      <c r="L6" s="29"/>
      <c r="M6" s="37"/>
      <c r="N6" s="37"/>
    </row>
    <row r="7" spans="1:14" ht="12.75" customHeight="1">
      <c r="A7" s="148" t="s">
        <v>81</v>
      </c>
      <c r="B7" s="140">
        <v>2935</v>
      </c>
      <c r="C7" s="140">
        <v>3163</v>
      </c>
      <c r="D7" s="140">
        <v>355</v>
      </c>
      <c r="E7" s="140">
        <v>198</v>
      </c>
      <c r="F7" s="93">
        <f t="shared" si="0"/>
        <v>-157</v>
      </c>
      <c r="G7" s="93">
        <f t="shared" si="1"/>
        <v>228</v>
      </c>
      <c r="H7" s="109"/>
      <c r="I7" s="48"/>
      <c r="K7" s="29"/>
      <c r="L7" s="29"/>
      <c r="M7" s="37"/>
      <c r="N7" s="37"/>
    </row>
    <row r="8" spans="1:14" ht="13.5" customHeight="1" hidden="1">
      <c r="A8" s="148" t="s">
        <v>82</v>
      </c>
      <c r="B8" s="142"/>
      <c r="C8" s="142"/>
      <c r="D8" s="140"/>
      <c r="E8" s="140"/>
      <c r="F8" s="93">
        <f t="shared" si="0"/>
        <v>0</v>
      </c>
      <c r="G8" s="93">
        <f t="shared" si="1"/>
        <v>0</v>
      </c>
      <c r="H8" s="109"/>
      <c r="I8" s="48"/>
      <c r="K8" s="29">
        <v>0</v>
      </c>
      <c r="L8" s="29">
        <v>0</v>
      </c>
      <c r="M8" s="37"/>
      <c r="N8" s="37"/>
    </row>
    <row r="9" spans="1:14" ht="12.75" customHeight="1" hidden="1">
      <c r="A9" s="148" t="s">
        <v>83</v>
      </c>
      <c r="B9" s="142"/>
      <c r="C9" s="142"/>
      <c r="D9" s="140"/>
      <c r="E9" s="140"/>
      <c r="F9" s="93">
        <f t="shared" si="0"/>
        <v>0</v>
      </c>
      <c r="G9" s="93">
        <f t="shared" si="1"/>
        <v>0</v>
      </c>
      <c r="H9" s="109"/>
      <c r="I9" s="48"/>
      <c r="K9" s="29">
        <v>0</v>
      </c>
      <c r="L9" s="29">
        <v>0</v>
      </c>
      <c r="M9" s="37"/>
      <c r="N9" s="37"/>
    </row>
    <row r="10" spans="1:14" ht="12.75" customHeight="1">
      <c r="A10" s="147" t="s">
        <v>84</v>
      </c>
      <c r="B10" s="138">
        <v>5672.698</v>
      </c>
      <c r="C10" s="138">
        <v>9850.766</v>
      </c>
      <c r="D10" s="138">
        <v>1376.873</v>
      </c>
      <c r="E10" s="138">
        <v>644.44</v>
      </c>
      <c r="F10" s="93">
        <f t="shared" si="0"/>
        <v>-732.433</v>
      </c>
      <c r="G10" s="93">
        <f t="shared" si="1"/>
        <v>4178.067999999999</v>
      </c>
      <c r="H10" s="109"/>
      <c r="K10" s="29"/>
      <c r="L10" s="29"/>
      <c r="M10" s="37"/>
      <c r="N10" s="37"/>
    </row>
    <row r="11" spans="1:14" ht="12.75" customHeight="1">
      <c r="A11" s="148" t="s">
        <v>85</v>
      </c>
      <c r="B11" s="140">
        <v>277.49</v>
      </c>
      <c r="C11" s="140">
        <v>447.224</v>
      </c>
      <c r="D11" s="140">
        <v>45.3</v>
      </c>
      <c r="E11" s="140">
        <v>25.2</v>
      </c>
      <c r="F11" s="93">
        <f t="shared" si="0"/>
        <v>-20.099999999999998</v>
      </c>
      <c r="G11" s="93">
        <f t="shared" si="1"/>
        <v>169.73399999999998</v>
      </c>
      <c r="H11" s="109"/>
      <c r="I11" s="4"/>
      <c r="K11" s="29"/>
      <c r="L11" s="29"/>
      <c r="M11" s="37"/>
      <c r="N11" s="37"/>
    </row>
    <row r="12" spans="1:14" ht="12.75" customHeight="1">
      <c r="A12" s="148" t="s">
        <v>80</v>
      </c>
      <c r="B12" s="140">
        <v>1258.517</v>
      </c>
      <c r="C12" s="140">
        <v>2817.152</v>
      </c>
      <c r="D12" s="140">
        <v>307.5</v>
      </c>
      <c r="E12" s="140">
        <v>58.2</v>
      </c>
      <c r="F12" s="93">
        <f t="shared" si="0"/>
        <v>-249.3</v>
      </c>
      <c r="G12" s="93">
        <f t="shared" si="1"/>
        <v>1558.635</v>
      </c>
      <c r="H12" s="109"/>
      <c r="I12" s="4"/>
      <c r="K12" s="29"/>
      <c r="L12" s="29"/>
      <c r="M12" s="37"/>
      <c r="N12" s="37"/>
    </row>
    <row r="13" spans="1:14" ht="12.75" customHeight="1">
      <c r="A13" s="148" t="s">
        <v>81</v>
      </c>
      <c r="B13" s="140">
        <v>4136.691</v>
      </c>
      <c r="C13" s="140">
        <v>6586.39</v>
      </c>
      <c r="D13" s="140">
        <v>1024.073</v>
      </c>
      <c r="E13" s="140">
        <v>561.04</v>
      </c>
      <c r="F13" s="93">
        <f t="shared" si="0"/>
        <v>-463.03300000000013</v>
      </c>
      <c r="G13" s="93">
        <f t="shared" si="1"/>
        <v>2449.6990000000005</v>
      </c>
      <c r="H13" s="109"/>
      <c r="I13" s="4"/>
      <c r="K13" s="29"/>
      <c r="L13" s="29"/>
      <c r="M13" s="37"/>
      <c r="N13" s="37"/>
    </row>
    <row r="14" spans="1:14" ht="12.75" customHeight="1" hidden="1">
      <c r="A14" s="148" t="s">
        <v>82</v>
      </c>
      <c r="B14" s="142"/>
      <c r="C14" s="142"/>
      <c r="D14" s="140"/>
      <c r="E14" s="140"/>
      <c r="F14" s="93">
        <f t="shared" si="0"/>
        <v>0</v>
      </c>
      <c r="G14" s="93">
        <f t="shared" si="1"/>
        <v>0</v>
      </c>
      <c r="H14" s="109"/>
      <c r="I14" s="4"/>
      <c r="K14" s="29">
        <v>0</v>
      </c>
      <c r="L14" s="29">
        <v>0</v>
      </c>
      <c r="M14" s="37"/>
      <c r="N14" s="37"/>
    </row>
    <row r="15" spans="1:14" ht="12.75" customHeight="1" hidden="1">
      <c r="A15" s="148" t="s">
        <v>83</v>
      </c>
      <c r="B15" s="142"/>
      <c r="C15" s="142"/>
      <c r="D15" s="140"/>
      <c r="E15" s="140"/>
      <c r="F15" s="93">
        <f t="shared" si="0"/>
        <v>0</v>
      </c>
      <c r="G15" s="93">
        <f t="shared" si="1"/>
        <v>0</v>
      </c>
      <c r="H15" s="109"/>
      <c r="I15" s="4"/>
      <c r="K15" s="29">
        <v>0</v>
      </c>
      <c r="L15" s="29">
        <v>0</v>
      </c>
      <c r="M15" s="37"/>
      <c r="N15" s="37"/>
    </row>
    <row r="16" spans="1:14" ht="12.75" customHeight="1">
      <c r="A16" s="147" t="s">
        <v>86</v>
      </c>
      <c r="B16" s="138">
        <v>4081.91</v>
      </c>
      <c r="C16" s="138">
        <v>4762.715</v>
      </c>
      <c r="D16" s="138">
        <v>559.5</v>
      </c>
      <c r="E16" s="138">
        <v>257.15</v>
      </c>
      <c r="F16" s="93">
        <f t="shared" si="0"/>
        <v>-302.35</v>
      </c>
      <c r="G16" s="93">
        <f t="shared" si="1"/>
        <v>680.8050000000003</v>
      </c>
      <c r="H16" s="109"/>
      <c r="K16" s="29"/>
      <c r="L16" s="29"/>
      <c r="M16" s="37"/>
      <c r="N16" s="37"/>
    </row>
    <row r="17" spans="1:14" ht="12.75" customHeight="1">
      <c r="A17" s="148" t="s">
        <v>85</v>
      </c>
      <c r="B17" s="140">
        <v>99.79</v>
      </c>
      <c r="C17" s="140">
        <v>225.915</v>
      </c>
      <c r="D17" s="140">
        <v>17</v>
      </c>
      <c r="E17" s="140">
        <v>6</v>
      </c>
      <c r="F17" s="93">
        <f t="shared" si="0"/>
        <v>-11</v>
      </c>
      <c r="G17" s="93">
        <f t="shared" si="1"/>
        <v>126.12499999999999</v>
      </c>
      <c r="H17" s="109"/>
      <c r="K17" s="29"/>
      <c r="L17" s="29"/>
      <c r="M17" s="37"/>
      <c r="N17" s="37"/>
    </row>
    <row r="18" spans="1:14" ht="12.75" customHeight="1">
      <c r="A18" s="148" t="s">
        <v>80</v>
      </c>
      <c r="B18" s="140">
        <v>851.672</v>
      </c>
      <c r="C18" s="140">
        <v>1226.01</v>
      </c>
      <c r="D18" s="140">
        <v>122.25</v>
      </c>
      <c r="E18" s="140">
        <v>43</v>
      </c>
      <c r="F18" s="93">
        <f t="shared" si="0"/>
        <v>-79.25</v>
      </c>
      <c r="G18" s="93">
        <f t="shared" si="1"/>
        <v>374.33799999999997</v>
      </c>
      <c r="H18" s="109"/>
      <c r="K18" s="29"/>
      <c r="L18" s="29"/>
      <c r="M18" s="37"/>
      <c r="N18" s="37"/>
    </row>
    <row r="19" spans="1:14" ht="12.75" customHeight="1">
      <c r="A19" s="148" t="s">
        <v>81</v>
      </c>
      <c r="B19" s="140">
        <v>3130.448</v>
      </c>
      <c r="C19" s="140">
        <v>3310.79</v>
      </c>
      <c r="D19" s="140">
        <v>420.25</v>
      </c>
      <c r="E19" s="140">
        <v>208.15</v>
      </c>
      <c r="F19" s="93">
        <f t="shared" si="0"/>
        <v>-212.1</v>
      </c>
      <c r="G19" s="93">
        <f t="shared" si="1"/>
        <v>180.3420000000001</v>
      </c>
      <c r="H19" s="109"/>
      <c r="K19" s="29"/>
      <c r="L19" s="29"/>
      <c r="M19" s="37"/>
      <c r="N19" s="37"/>
    </row>
    <row r="20" spans="1:14" ht="12.75" customHeight="1" hidden="1">
      <c r="A20" s="148" t="s">
        <v>82</v>
      </c>
      <c r="B20" s="142"/>
      <c r="C20" s="142"/>
      <c r="D20" s="140"/>
      <c r="E20" s="140"/>
      <c r="F20" s="93">
        <f t="shared" si="0"/>
        <v>0</v>
      </c>
      <c r="G20" s="93">
        <f t="shared" si="1"/>
        <v>0</v>
      </c>
      <c r="H20" s="109"/>
      <c r="K20" s="29">
        <v>0</v>
      </c>
      <c r="L20" s="29">
        <v>0</v>
      </c>
      <c r="M20" s="37"/>
      <c r="N20" s="37"/>
    </row>
    <row r="21" spans="1:14" ht="12.75" customHeight="1" hidden="1">
      <c r="A21" s="148" t="s">
        <v>83</v>
      </c>
      <c r="B21" s="142"/>
      <c r="C21" s="142"/>
      <c r="D21" s="140"/>
      <c r="E21" s="140"/>
      <c r="F21" s="93">
        <f t="shared" si="0"/>
        <v>0</v>
      </c>
      <c r="G21" s="93">
        <f t="shared" si="1"/>
        <v>0</v>
      </c>
      <c r="H21" s="109"/>
      <c r="K21" s="29">
        <v>0</v>
      </c>
      <c r="L21" s="29">
        <v>0</v>
      </c>
      <c r="M21" s="37"/>
      <c r="N21" s="37"/>
    </row>
    <row r="22" spans="1:14" ht="12.75" customHeight="1">
      <c r="A22" s="123" t="s">
        <v>87</v>
      </c>
      <c r="B22" s="138">
        <v>15.59</v>
      </c>
      <c r="C22" s="138">
        <v>9.91</v>
      </c>
      <c r="D22" s="138">
        <v>9.3</v>
      </c>
      <c r="E22" s="138">
        <v>8.98</v>
      </c>
      <c r="F22" s="93">
        <f t="shared" si="0"/>
        <v>-0.3200000000000003</v>
      </c>
      <c r="G22" s="93">
        <f t="shared" si="1"/>
        <v>-5.68</v>
      </c>
      <c r="H22" s="109"/>
      <c r="I22" s="24"/>
      <c r="J22" s="24"/>
      <c r="K22" s="29"/>
      <c r="L22" s="29"/>
      <c r="M22" s="37"/>
      <c r="N22" s="37"/>
    </row>
    <row r="23" spans="1:14" ht="12.75" customHeight="1">
      <c r="A23" s="148" t="s">
        <v>85</v>
      </c>
      <c r="B23" s="140">
        <v>8.05</v>
      </c>
      <c r="C23" s="140">
        <v>6.14</v>
      </c>
      <c r="D23" s="140">
        <v>5.69</v>
      </c>
      <c r="E23" s="140">
        <v>5.21</v>
      </c>
      <c r="F23" s="93">
        <f t="shared" si="0"/>
        <v>-0.4800000000000004</v>
      </c>
      <c r="G23" s="93">
        <f t="shared" si="1"/>
        <v>-1.910000000000001</v>
      </c>
      <c r="H23" s="109"/>
      <c r="I23" s="24"/>
      <c r="J23" s="24"/>
      <c r="K23" s="29"/>
      <c r="L23" s="29"/>
      <c r="M23" s="37"/>
      <c r="N23" s="37"/>
    </row>
    <row r="24" spans="1:14" ht="12.75" customHeight="1">
      <c r="A24" s="148" t="s">
        <v>80</v>
      </c>
      <c r="B24" s="140">
        <v>12.97</v>
      </c>
      <c r="C24" s="140">
        <v>8.47</v>
      </c>
      <c r="D24" s="140">
        <v>6.95</v>
      </c>
      <c r="E24" s="140">
        <v>6.77</v>
      </c>
      <c r="F24" s="93">
        <f t="shared" si="0"/>
        <v>-0.1800000000000006</v>
      </c>
      <c r="G24" s="93">
        <f t="shared" si="1"/>
        <v>-4.5</v>
      </c>
      <c r="H24" s="109"/>
      <c r="I24" s="24"/>
      <c r="J24" s="24"/>
      <c r="K24" s="29"/>
      <c r="L24" s="29"/>
      <c r="M24" s="37"/>
      <c r="N24" s="37"/>
    </row>
    <row r="25" spans="1:14" ht="12.75" customHeight="1">
      <c r="A25" s="148" t="s">
        <v>81</v>
      </c>
      <c r="B25" s="140">
        <v>16.92</v>
      </c>
      <c r="C25" s="140">
        <v>10.81</v>
      </c>
      <c r="D25" s="140">
        <v>10.13</v>
      </c>
      <c r="E25" s="140">
        <v>9.54</v>
      </c>
      <c r="F25" s="93">
        <f t="shared" si="0"/>
        <v>-0.5900000000000016</v>
      </c>
      <c r="G25" s="93">
        <f t="shared" si="1"/>
        <v>-6.110000000000001</v>
      </c>
      <c r="H25" s="109"/>
      <c r="I25" s="24"/>
      <c r="J25" s="24"/>
      <c r="K25" s="29"/>
      <c r="L25" s="29"/>
      <c r="M25" s="37"/>
      <c r="N25" s="37"/>
    </row>
    <row r="26" spans="1:15" ht="12.75" customHeight="1" hidden="1">
      <c r="A26" s="148" t="s">
        <v>82</v>
      </c>
      <c r="B26" s="149">
        <v>0</v>
      </c>
      <c r="C26" s="150">
        <v>0</v>
      </c>
      <c r="D26" s="149">
        <v>0</v>
      </c>
      <c r="E26" s="149">
        <v>0</v>
      </c>
      <c r="F26" s="149">
        <v>0</v>
      </c>
      <c r="G26" s="93">
        <f>F26-E26</f>
        <v>0</v>
      </c>
      <c r="H26" s="93">
        <f>+D26-C26</f>
        <v>0</v>
      </c>
      <c r="I26"/>
      <c r="M26" s="37"/>
      <c r="N26" s="37"/>
      <c r="O26" s="37"/>
    </row>
    <row r="27" spans="1:15" ht="12.75" customHeight="1" hidden="1">
      <c r="A27" s="148" t="s">
        <v>83</v>
      </c>
      <c r="B27" s="149">
        <v>0</v>
      </c>
      <c r="C27" s="150">
        <v>0</v>
      </c>
      <c r="D27" s="149">
        <v>0</v>
      </c>
      <c r="E27" s="149">
        <v>0</v>
      </c>
      <c r="F27" s="149">
        <v>0</v>
      </c>
      <c r="G27" s="93">
        <f>F27-E27</f>
        <v>0</v>
      </c>
      <c r="H27" s="93">
        <f>+D27-C27</f>
        <v>0</v>
      </c>
      <c r="I27"/>
      <c r="M27" s="37"/>
      <c r="N27" s="37"/>
      <c r="O27" s="37"/>
    </row>
    <row r="28" spans="1:8" ht="15" customHeight="1">
      <c r="A28" s="109"/>
      <c r="B28" s="109"/>
      <c r="C28" s="130"/>
      <c r="D28" s="109"/>
      <c r="E28" s="109"/>
      <c r="F28" s="109"/>
      <c r="G28" s="109"/>
      <c r="H28" s="109"/>
    </row>
    <row r="29" spans="1:10" ht="15" customHeight="1">
      <c r="A29" s="57" t="s">
        <v>88</v>
      </c>
      <c r="B29" s="56"/>
      <c r="C29" s="109"/>
      <c r="D29" s="109"/>
      <c r="E29" s="109"/>
      <c r="F29" s="109"/>
      <c r="G29" s="109"/>
      <c r="H29" s="109"/>
      <c r="J29"/>
    </row>
    <row r="30" spans="1:8" s="3" customFormat="1" ht="12.75" customHeight="1">
      <c r="A30" s="116" t="s">
        <v>89</v>
      </c>
      <c r="B30" s="117"/>
      <c r="C30" s="118"/>
      <c r="D30" s="118"/>
      <c r="E30" s="118"/>
      <c r="F30" s="118"/>
      <c r="G30" s="118"/>
      <c r="H30" s="119"/>
    </row>
    <row r="31" spans="1:8" ht="26.25" customHeight="1">
      <c r="A31" s="120"/>
      <c r="B31" s="74">
        <v>2011</v>
      </c>
      <c r="C31" s="74">
        <v>2012</v>
      </c>
      <c r="D31" s="75" t="s">
        <v>21</v>
      </c>
      <c r="E31" s="75" t="s">
        <v>113</v>
      </c>
      <c r="F31" s="91" t="s">
        <v>29</v>
      </c>
      <c r="G31" s="91" t="s">
        <v>51</v>
      </c>
      <c r="H31" s="109"/>
    </row>
    <row r="32" spans="1:12" ht="12.75" customHeight="1">
      <c r="A32" s="147" t="s">
        <v>54</v>
      </c>
      <c r="B32" s="151">
        <v>9.404438768528964</v>
      </c>
      <c r="C32" s="151">
        <v>7.704581067274826</v>
      </c>
      <c r="D32" s="151">
        <v>4.520788845373182</v>
      </c>
      <c r="E32" s="151">
        <v>3.5</v>
      </c>
      <c r="F32" s="93">
        <f>E32-D32</f>
        <v>-1.0207888453731817</v>
      </c>
      <c r="G32" s="93">
        <f>C32-B32</f>
        <v>-1.699857701254138</v>
      </c>
      <c r="H32" s="145"/>
      <c r="I32" s="27"/>
      <c r="K32" s="52"/>
      <c r="L32" s="53"/>
    </row>
    <row r="33" spans="1:13" ht="12.75" customHeight="1">
      <c r="A33" s="131" t="s">
        <v>90</v>
      </c>
      <c r="B33" s="152">
        <v>8.993765324157467</v>
      </c>
      <c r="C33" s="152">
        <v>8.148250269996286</v>
      </c>
      <c r="D33" s="134">
        <v>4</v>
      </c>
      <c r="E33" s="134" t="s">
        <v>0</v>
      </c>
      <c r="F33" s="93">
        <f>-D33</f>
        <v>-4</v>
      </c>
      <c r="G33" s="93">
        <f>C33-B33</f>
        <v>-0.8455150541611811</v>
      </c>
      <c r="H33" s="145"/>
      <c r="I33" s="17"/>
      <c r="K33" s="54"/>
      <c r="L33" s="53"/>
      <c r="M33" s="44"/>
    </row>
    <row r="34" spans="1:12" ht="12.75" customHeight="1">
      <c r="A34" s="131" t="s">
        <v>91</v>
      </c>
      <c r="B34" s="134">
        <v>9.366284854061487</v>
      </c>
      <c r="C34" s="134">
        <v>7.682264914089533</v>
      </c>
      <c r="D34" s="134">
        <v>4.547875090428865</v>
      </c>
      <c r="E34" s="134">
        <v>3.5</v>
      </c>
      <c r="F34" s="93">
        <f>E34-D34</f>
        <v>-1.0478750904288647</v>
      </c>
      <c r="G34" s="93">
        <f>C34-B34</f>
        <v>-1.6840199399719538</v>
      </c>
      <c r="H34" s="145"/>
      <c r="I34" s="17"/>
      <c r="K34" s="54"/>
      <c r="L34" s="53"/>
    </row>
    <row r="35" spans="1:12" ht="12.75" customHeight="1">
      <c r="A35" s="131" t="s">
        <v>92</v>
      </c>
      <c r="B35" s="134">
        <v>9.478366434104279</v>
      </c>
      <c r="C35" s="134">
        <v>7.5</v>
      </c>
      <c r="D35" s="134" t="s">
        <v>0</v>
      </c>
      <c r="E35" s="134">
        <v>3.5</v>
      </c>
      <c r="F35" s="93">
        <f>E35</f>
        <v>3.5</v>
      </c>
      <c r="G35" s="93">
        <f>C35-B35</f>
        <v>-1.978366434104279</v>
      </c>
      <c r="H35" s="145"/>
      <c r="I35" s="42"/>
      <c r="K35" s="55"/>
      <c r="L35" s="53"/>
    </row>
    <row r="36" spans="1:12" ht="12.75" customHeight="1">
      <c r="A36" s="131" t="s">
        <v>93</v>
      </c>
      <c r="B36" s="134">
        <v>12</v>
      </c>
      <c r="C36" s="134" t="s">
        <v>0</v>
      </c>
      <c r="D36" s="153" t="s">
        <v>0</v>
      </c>
      <c r="E36" s="153" t="s">
        <v>0</v>
      </c>
      <c r="F36" s="93" t="s">
        <v>0</v>
      </c>
      <c r="G36" s="93">
        <f>-B36</f>
        <v>-12</v>
      </c>
      <c r="H36" s="145"/>
      <c r="I36" s="42"/>
      <c r="K36" s="55"/>
      <c r="L36" s="53"/>
    </row>
    <row r="37" spans="1:12" ht="12.75" customHeight="1">
      <c r="A37" s="131" t="s">
        <v>94</v>
      </c>
      <c r="B37" s="153" t="s">
        <v>0</v>
      </c>
      <c r="C37" s="153" t="s">
        <v>0</v>
      </c>
      <c r="D37" s="153" t="s">
        <v>0</v>
      </c>
      <c r="E37" s="153" t="s">
        <v>0</v>
      </c>
      <c r="F37" s="93" t="s">
        <v>0</v>
      </c>
      <c r="G37" s="93" t="s">
        <v>0</v>
      </c>
      <c r="H37" s="153"/>
      <c r="I37" s="43"/>
      <c r="J37" s="43"/>
      <c r="K37" s="53"/>
      <c r="L37" s="53"/>
    </row>
    <row r="38" spans="1:12" ht="12.75" customHeight="1">
      <c r="A38" s="131" t="s">
        <v>95</v>
      </c>
      <c r="B38" s="153" t="s">
        <v>0</v>
      </c>
      <c r="C38" s="153" t="s">
        <v>0</v>
      </c>
      <c r="D38" s="153" t="s">
        <v>0</v>
      </c>
      <c r="E38" s="153" t="s">
        <v>0</v>
      </c>
      <c r="F38" s="93" t="s">
        <v>0</v>
      </c>
      <c r="G38" s="93" t="s">
        <v>0</v>
      </c>
      <c r="H38" s="153"/>
      <c r="I38" s="43"/>
      <c r="J38" s="43"/>
      <c r="K38" s="53"/>
      <c r="L38" s="53"/>
    </row>
    <row r="39" spans="1:12" ht="12.75" customHeight="1">
      <c r="A39" s="131" t="s">
        <v>96</v>
      </c>
      <c r="B39" s="153" t="s">
        <v>0</v>
      </c>
      <c r="C39" s="153" t="s">
        <v>0</v>
      </c>
      <c r="D39" s="153" t="s">
        <v>0</v>
      </c>
      <c r="E39" s="153" t="s">
        <v>0</v>
      </c>
      <c r="F39" s="93" t="s">
        <v>0</v>
      </c>
      <c r="G39" s="93" t="s">
        <v>0</v>
      </c>
      <c r="H39" s="153"/>
      <c r="I39" s="43"/>
      <c r="J39" s="43"/>
      <c r="K39" s="53"/>
      <c r="L39" s="53"/>
    </row>
    <row r="40" spans="1:12" ht="12.75" customHeight="1">
      <c r="A40" s="131" t="s">
        <v>97</v>
      </c>
      <c r="B40" s="153" t="s">
        <v>0</v>
      </c>
      <c r="C40" s="153" t="s">
        <v>0</v>
      </c>
      <c r="D40" s="153" t="s">
        <v>0</v>
      </c>
      <c r="E40" s="153" t="s">
        <v>0</v>
      </c>
      <c r="F40" s="93" t="s">
        <v>0</v>
      </c>
      <c r="G40" s="93" t="s">
        <v>0</v>
      </c>
      <c r="H40" s="153"/>
      <c r="I40" s="43"/>
      <c r="J40" s="43"/>
      <c r="K40" s="53"/>
      <c r="L40" s="53"/>
    </row>
    <row r="41" spans="1:12" ht="12.75" customHeight="1">
      <c r="A41" s="131" t="s">
        <v>115</v>
      </c>
      <c r="B41" s="153" t="s">
        <v>0</v>
      </c>
      <c r="C41" s="153" t="s">
        <v>0</v>
      </c>
      <c r="D41" s="153" t="s">
        <v>0</v>
      </c>
      <c r="E41" s="153" t="s">
        <v>0</v>
      </c>
      <c r="F41" s="93" t="s">
        <v>0</v>
      </c>
      <c r="G41" s="93" t="s">
        <v>0</v>
      </c>
      <c r="H41" s="153"/>
      <c r="I41" s="43"/>
      <c r="J41" s="43"/>
      <c r="K41" s="53"/>
      <c r="L41" s="53"/>
    </row>
    <row r="42" spans="1:12" ht="12.75" customHeight="1">
      <c r="A42" s="147" t="s">
        <v>98</v>
      </c>
      <c r="B42" s="151">
        <v>9.116030303030303</v>
      </c>
      <c r="C42" s="151">
        <v>7.739781899202364</v>
      </c>
      <c r="D42" s="154" t="s">
        <v>0</v>
      </c>
      <c r="E42" s="154">
        <v>7.7406201870719205</v>
      </c>
      <c r="F42" s="93" t="s">
        <v>0</v>
      </c>
      <c r="G42" s="93">
        <f aca="true" t="shared" si="2" ref="G42:G47">C42-B42</f>
        <v>-1.3762484038279394</v>
      </c>
      <c r="H42" s="155"/>
      <c r="I42" s="44"/>
      <c r="J42" s="44"/>
      <c r="K42" s="53"/>
      <c r="L42" s="53"/>
    </row>
    <row r="43" spans="1:12" ht="12.75" customHeight="1">
      <c r="A43" s="131" t="s">
        <v>90</v>
      </c>
      <c r="B43" s="134">
        <v>10.290697674418604</v>
      </c>
      <c r="C43" s="134">
        <v>5</v>
      </c>
      <c r="D43" s="134" t="s">
        <v>0</v>
      </c>
      <c r="E43" s="134">
        <v>4</v>
      </c>
      <c r="F43" s="93" t="s">
        <v>0</v>
      </c>
      <c r="G43" s="93">
        <f t="shared" si="2"/>
        <v>-5.290697674418604</v>
      </c>
      <c r="H43" s="155"/>
      <c r="I43" s="44"/>
      <c r="J43" s="44"/>
      <c r="K43" s="53"/>
      <c r="L43" s="53"/>
    </row>
    <row r="44" spans="1:12" ht="12.75" customHeight="1">
      <c r="A44" s="131" t="s">
        <v>91</v>
      </c>
      <c r="B44" s="134">
        <v>9.535406548197246</v>
      </c>
      <c r="C44" s="134">
        <v>7.324561403508771</v>
      </c>
      <c r="D44" s="134" t="s">
        <v>0</v>
      </c>
      <c r="E44" s="134" t="s">
        <v>0</v>
      </c>
      <c r="F44" s="93" t="s">
        <v>0</v>
      </c>
      <c r="G44" s="93">
        <f t="shared" si="2"/>
        <v>-2.2108451446884745</v>
      </c>
      <c r="H44" s="134"/>
      <c r="I44" s="45"/>
      <c r="J44" s="17"/>
      <c r="K44" s="53"/>
      <c r="L44" s="53"/>
    </row>
    <row r="45" spans="1:12" ht="12.75" customHeight="1">
      <c r="A45" s="131" t="s">
        <v>92</v>
      </c>
      <c r="B45" s="134">
        <v>9.771428571428572</v>
      </c>
      <c r="C45" s="134">
        <v>8.333333333333334</v>
      </c>
      <c r="D45" s="134" t="s">
        <v>0</v>
      </c>
      <c r="E45" s="134">
        <v>9</v>
      </c>
      <c r="F45" s="93" t="s">
        <v>0</v>
      </c>
      <c r="G45" s="93">
        <f t="shared" si="2"/>
        <v>-1.4380952380952383</v>
      </c>
      <c r="H45" s="134"/>
      <c r="I45" s="46"/>
      <c r="J45" s="17"/>
      <c r="K45" s="53"/>
      <c r="L45" s="53"/>
    </row>
    <row r="46" spans="1:12" ht="12.75" customHeight="1">
      <c r="A46" s="131" t="s">
        <v>93</v>
      </c>
      <c r="B46" s="134">
        <v>7</v>
      </c>
      <c r="C46" s="134">
        <v>9</v>
      </c>
      <c r="D46" s="152" t="s">
        <v>0</v>
      </c>
      <c r="E46" s="152">
        <v>9</v>
      </c>
      <c r="F46" s="93" t="s">
        <v>0</v>
      </c>
      <c r="G46" s="93">
        <f t="shared" si="2"/>
        <v>2</v>
      </c>
      <c r="H46" s="134"/>
      <c r="I46" s="47"/>
      <c r="J46" s="42"/>
      <c r="K46" s="53"/>
      <c r="L46" s="53"/>
    </row>
    <row r="47" spans="1:12" ht="12.75" customHeight="1">
      <c r="A47" s="131" t="s">
        <v>94</v>
      </c>
      <c r="B47" s="134">
        <v>10</v>
      </c>
      <c r="C47" s="134">
        <v>10.134180192397299</v>
      </c>
      <c r="D47" s="152" t="s">
        <v>0</v>
      </c>
      <c r="E47" s="152">
        <v>10.134180192397299</v>
      </c>
      <c r="F47" s="93" t="s">
        <v>0</v>
      </c>
      <c r="G47" s="93">
        <f t="shared" si="2"/>
        <v>0.13418019239729873</v>
      </c>
      <c r="H47" s="152"/>
      <c r="I47" s="47"/>
      <c r="J47" s="42"/>
      <c r="K47" s="53"/>
      <c r="L47" s="53"/>
    </row>
    <row r="48" spans="1:12" ht="12.75" customHeight="1">
      <c r="A48" s="131" t="s">
        <v>95</v>
      </c>
      <c r="B48" s="134" t="s">
        <v>0</v>
      </c>
      <c r="C48" s="134" t="s">
        <v>0</v>
      </c>
      <c r="D48" s="152" t="s">
        <v>0</v>
      </c>
      <c r="E48" s="152" t="s">
        <v>0</v>
      </c>
      <c r="F48" s="93" t="s">
        <v>0</v>
      </c>
      <c r="G48" s="93" t="s">
        <v>0</v>
      </c>
      <c r="H48" s="153"/>
      <c r="I48" s="43"/>
      <c r="J48" s="43"/>
      <c r="K48" s="53"/>
      <c r="L48" s="53"/>
    </row>
    <row r="49" spans="1:12" ht="12.75" customHeight="1">
      <c r="A49" s="131" t="s">
        <v>96</v>
      </c>
      <c r="B49" s="134" t="s">
        <v>0</v>
      </c>
      <c r="C49" s="134">
        <v>9.62493439276259</v>
      </c>
      <c r="D49" s="152" t="s">
        <v>0</v>
      </c>
      <c r="E49" s="152">
        <v>9.62493439276259</v>
      </c>
      <c r="F49" s="93" t="s">
        <v>0</v>
      </c>
      <c r="G49" s="93">
        <f>E49</f>
        <v>9.62493439276259</v>
      </c>
      <c r="H49" s="153"/>
      <c r="I49" s="43"/>
      <c r="J49" s="43"/>
      <c r="K49" s="53"/>
      <c r="L49" s="53"/>
    </row>
    <row r="50" spans="1:12" ht="12.75" customHeight="1">
      <c r="A50" s="131" t="s">
        <v>97</v>
      </c>
      <c r="B50" s="134" t="s">
        <v>0</v>
      </c>
      <c r="C50" s="134">
        <v>6.5</v>
      </c>
      <c r="D50" s="152" t="s">
        <v>0</v>
      </c>
      <c r="E50" s="152">
        <v>6.5</v>
      </c>
      <c r="F50" s="93" t="s">
        <v>0</v>
      </c>
      <c r="G50" s="93">
        <f>E50</f>
        <v>6.5</v>
      </c>
      <c r="H50" s="153"/>
      <c r="I50" s="43"/>
      <c r="J50" s="43"/>
      <c r="K50" s="53"/>
      <c r="L50" s="53"/>
    </row>
    <row r="51" spans="1:12" ht="12.75" customHeight="1">
      <c r="A51" s="131" t="s">
        <v>115</v>
      </c>
      <c r="B51" s="134" t="s">
        <v>0</v>
      </c>
      <c r="C51" s="134">
        <v>6.5</v>
      </c>
      <c r="D51" s="152" t="s">
        <v>0</v>
      </c>
      <c r="E51" s="152">
        <v>6.5</v>
      </c>
      <c r="F51" s="93">
        <f>E51</f>
        <v>6.5</v>
      </c>
      <c r="G51" s="93">
        <f>E51</f>
        <v>6.5</v>
      </c>
      <c r="H51" s="153"/>
      <c r="I51" s="43"/>
      <c r="J51" s="43"/>
      <c r="K51" s="53"/>
      <c r="L51" s="53"/>
    </row>
    <row r="52" spans="1:12" ht="12.75" customHeight="1">
      <c r="A52" s="147" t="s">
        <v>99</v>
      </c>
      <c r="B52" s="156">
        <v>3.5</v>
      </c>
      <c r="C52" s="156">
        <v>1.571691238490684</v>
      </c>
      <c r="D52" s="154">
        <v>2.9999999999999996</v>
      </c>
      <c r="E52" s="154">
        <v>3</v>
      </c>
      <c r="F52" s="93">
        <f>E52-D52</f>
        <v>0</v>
      </c>
      <c r="G52" s="93">
        <f>C52-B52</f>
        <v>-1.928308761509316</v>
      </c>
      <c r="H52" s="154"/>
      <c r="I52" s="38"/>
      <c r="J52" s="38"/>
      <c r="K52" s="53"/>
      <c r="L52" s="53"/>
    </row>
    <row r="53" spans="1:12" ht="12.75" customHeight="1">
      <c r="A53" s="131" t="s">
        <v>90</v>
      </c>
      <c r="B53" s="134">
        <v>3</v>
      </c>
      <c r="C53" s="134">
        <v>3</v>
      </c>
      <c r="D53" s="152">
        <v>3</v>
      </c>
      <c r="E53" s="157">
        <v>3</v>
      </c>
      <c r="F53" s="93">
        <f>E53-D53</f>
        <v>0</v>
      </c>
      <c r="G53" s="93">
        <f>C53-B53</f>
        <v>0</v>
      </c>
      <c r="H53" s="153"/>
      <c r="I53" s="43"/>
      <c r="J53" s="43"/>
      <c r="K53" s="53"/>
      <c r="L53" s="53"/>
    </row>
    <row r="54" spans="1:12" ht="12.75" customHeight="1">
      <c r="A54" s="131" t="s">
        <v>91</v>
      </c>
      <c r="B54" s="157">
        <v>1</v>
      </c>
      <c r="C54" s="157">
        <v>1.1665577346151528</v>
      </c>
      <c r="D54" s="157">
        <v>3</v>
      </c>
      <c r="E54" s="157" t="s">
        <v>0</v>
      </c>
      <c r="F54" s="93">
        <f>-D54</f>
        <v>-3</v>
      </c>
      <c r="G54" s="93">
        <f>C54-B54</f>
        <v>0.16655773461515277</v>
      </c>
      <c r="H54" s="134"/>
      <c r="I54" s="17"/>
      <c r="J54" s="17"/>
      <c r="K54" s="53"/>
      <c r="L54" s="53"/>
    </row>
    <row r="55" spans="1:12" ht="12.75" customHeight="1">
      <c r="A55" s="131" t="s">
        <v>92</v>
      </c>
      <c r="B55" s="157" t="s">
        <v>0</v>
      </c>
      <c r="C55" s="157">
        <v>0</v>
      </c>
      <c r="D55" s="157" t="s">
        <v>0</v>
      </c>
      <c r="E55" s="157" t="s">
        <v>0</v>
      </c>
      <c r="F55" s="93" t="s">
        <v>0</v>
      </c>
      <c r="G55" s="93" t="s">
        <v>0</v>
      </c>
      <c r="H55" s="153"/>
      <c r="I55" s="43"/>
      <c r="J55" s="43"/>
      <c r="K55" s="53"/>
      <c r="L55" s="53"/>
    </row>
    <row r="56" spans="1:12" ht="12.75" customHeight="1">
      <c r="A56" s="131" t="s">
        <v>93</v>
      </c>
      <c r="B56" s="157" t="s">
        <v>0</v>
      </c>
      <c r="C56" s="157">
        <v>0</v>
      </c>
      <c r="D56" s="157" t="s">
        <v>0</v>
      </c>
      <c r="E56" s="157" t="s">
        <v>0</v>
      </c>
      <c r="F56" s="93" t="s">
        <v>0</v>
      </c>
      <c r="G56" s="93" t="s">
        <v>0</v>
      </c>
      <c r="H56" s="153"/>
      <c r="I56" s="43"/>
      <c r="J56" s="43"/>
      <c r="K56" s="53"/>
      <c r="L56" s="53"/>
    </row>
    <row r="57" spans="1:12" ht="12.75" customHeight="1">
      <c r="A57" s="131" t="s">
        <v>94</v>
      </c>
      <c r="B57" s="157">
        <v>5</v>
      </c>
      <c r="C57" s="157" t="s">
        <v>0</v>
      </c>
      <c r="D57" s="152" t="s">
        <v>0</v>
      </c>
      <c r="E57" s="152" t="s">
        <v>0</v>
      </c>
      <c r="F57" s="93" t="s">
        <v>0</v>
      </c>
      <c r="G57" s="93">
        <f>-B57</f>
        <v>-5</v>
      </c>
      <c r="H57" s="153"/>
      <c r="I57" s="43"/>
      <c r="J57" s="43"/>
      <c r="K57" s="53"/>
      <c r="L57" s="53"/>
    </row>
    <row r="58" spans="1:12" ht="12.75" customHeight="1">
      <c r="A58" s="131" t="s">
        <v>95</v>
      </c>
      <c r="B58" s="134" t="s">
        <v>0</v>
      </c>
      <c r="C58" s="134" t="s">
        <v>0</v>
      </c>
      <c r="D58" s="153" t="s">
        <v>0</v>
      </c>
      <c r="E58" s="153" t="s">
        <v>0</v>
      </c>
      <c r="F58" s="93" t="s">
        <v>0</v>
      </c>
      <c r="G58" s="93" t="s">
        <v>0</v>
      </c>
      <c r="H58" s="153"/>
      <c r="I58" s="43"/>
      <c r="J58" s="43"/>
      <c r="K58" s="53"/>
      <c r="L58" s="53"/>
    </row>
    <row r="59" spans="1:12" ht="12.75" customHeight="1">
      <c r="A59" s="131" t="s">
        <v>96</v>
      </c>
      <c r="B59" s="134">
        <v>5</v>
      </c>
      <c r="C59" s="134" t="s">
        <v>0</v>
      </c>
      <c r="D59" s="152" t="s">
        <v>0</v>
      </c>
      <c r="E59" s="152" t="s">
        <v>0</v>
      </c>
      <c r="F59" s="93" t="s">
        <v>0</v>
      </c>
      <c r="G59" s="93">
        <f>-B59</f>
        <v>-5</v>
      </c>
      <c r="H59" s="152"/>
      <c r="I59" s="42"/>
      <c r="J59" s="42"/>
      <c r="K59" s="53"/>
      <c r="L59" s="53"/>
    </row>
    <row r="60" spans="1:12" ht="12.75" customHeight="1">
      <c r="A60" s="131" t="s">
        <v>97</v>
      </c>
      <c r="B60" s="134" t="s">
        <v>0</v>
      </c>
      <c r="C60" s="134" t="s">
        <v>0</v>
      </c>
      <c r="D60" s="153" t="s">
        <v>0</v>
      </c>
      <c r="E60" s="153" t="s">
        <v>0</v>
      </c>
      <c r="F60" s="93" t="s">
        <v>0</v>
      </c>
      <c r="G60" s="93" t="s">
        <v>0</v>
      </c>
      <c r="H60" s="153"/>
      <c r="I60" s="43"/>
      <c r="J60" s="43"/>
      <c r="K60" s="53"/>
      <c r="L60" s="53"/>
    </row>
    <row r="61" spans="1:12" ht="13.5">
      <c r="A61" s="131" t="s">
        <v>115</v>
      </c>
      <c r="B61" s="158" t="s">
        <v>0</v>
      </c>
      <c r="C61" s="158" t="s">
        <v>0</v>
      </c>
      <c r="D61" s="158" t="s">
        <v>0</v>
      </c>
      <c r="E61" s="158" t="s">
        <v>0</v>
      </c>
      <c r="F61" s="93" t="s">
        <v>0</v>
      </c>
      <c r="G61" s="93" t="s">
        <v>0</v>
      </c>
      <c r="H61" s="109"/>
      <c r="K61" s="53"/>
      <c r="L61" s="53"/>
    </row>
    <row r="62" spans="1:8" ht="12.75">
      <c r="A62" s="130"/>
      <c r="B62" s="109"/>
      <c r="C62" s="109"/>
      <c r="D62" s="109"/>
      <c r="E62" s="109"/>
      <c r="F62" s="109"/>
      <c r="G62" s="109"/>
      <c r="H62" s="109"/>
    </row>
    <row r="63" spans="1:8" ht="12.75">
      <c r="A63" s="130"/>
      <c r="B63" s="109"/>
      <c r="C63" s="109"/>
      <c r="D63" s="109"/>
      <c r="E63" s="109"/>
      <c r="F63" s="109"/>
      <c r="G63" s="109"/>
      <c r="H63" s="109"/>
    </row>
    <row r="64" spans="1:8" ht="12.75">
      <c r="A64" s="109"/>
      <c r="B64" s="109"/>
      <c r="C64" s="109"/>
      <c r="D64" s="109"/>
      <c r="E64" s="109"/>
      <c r="F64" s="109"/>
      <c r="G64" s="109"/>
      <c r="H64" s="109"/>
    </row>
    <row r="65" spans="1:8" ht="12.75">
      <c r="A65" s="109"/>
      <c r="B65" s="109"/>
      <c r="C65" s="109"/>
      <c r="D65" s="109"/>
      <c r="E65" s="109"/>
      <c r="F65" s="109"/>
      <c r="G65" s="109"/>
      <c r="H65" s="109"/>
    </row>
    <row r="66" spans="1:8" ht="12.75">
      <c r="A66" s="109"/>
      <c r="B66" s="109"/>
      <c r="C66" s="109"/>
      <c r="D66" s="109"/>
      <c r="E66" s="109"/>
      <c r="F66" s="109"/>
      <c r="G66" s="109"/>
      <c r="H66" s="109"/>
    </row>
    <row r="67" spans="1:8" ht="12.75">
      <c r="A67" s="109"/>
      <c r="B67" s="109"/>
      <c r="C67" s="109"/>
      <c r="D67" s="109"/>
      <c r="E67" s="109"/>
      <c r="F67" s="109"/>
      <c r="G67" s="109"/>
      <c r="H67" s="109"/>
    </row>
    <row r="68" spans="1:8" ht="12.75">
      <c r="A68" s="109"/>
      <c r="B68" s="109"/>
      <c r="C68" s="109"/>
      <c r="D68" s="109"/>
      <c r="E68" s="109"/>
      <c r="F68" s="109"/>
      <c r="G68" s="109"/>
      <c r="H68" s="109"/>
    </row>
    <row r="69" spans="1:8" ht="12.75">
      <c r="A69" s="109"/>
      <c r="B69" s="109"/>
      <c r="C69" s="109"/>
      <c r="D69" s="109"/>
      <c r="E69" s="109"/>
      <c r="F69" s="109"/>
      <c r="G69" s="109"/>
      <c r="H69" s="109"/>
    </row>
    <row r="70" spans="1:8" ht="12.75">
      <c r="A70" s="109"/>
      <c r="B70" s="109"/>
      <c r="C70" s="109"/>
      <c r="D70" s="109"/>
      <c r="E70" s="109"/>
      <c r="F70" s="109"/>
      <c r="G70" s="109"/>
      <c r="H70" s="109"/>
    </row>
    <row r="71" spans="1:8" ht="12.75">
      <c r="A71" s="109"/>
      <c r="B71" s="109"/>
      <c r="C71" s="109"/>
      <c r="D71" s="109"/>
      <c r="E71" s="109"/>
      <c r="F71" s="109"/>
      <c r="G71" s="109"/>
      <c r="H71" s="109"/>
    </row>
    <row r="72" spans="1:8" ht="12.75">
      <c r="A72" s="109"/>
      <c r="B72" s="109"/>
      <c r="C72" s="109"/>
      <c r="D72" s="109"/>
      <c r="E72" s="109"/>
      <c r="F72" s="109"/>
      <c r="G72" s="109"/>
      <c r="H72" s="10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G16" sqref="G16"/>
    </sheetView>
  </sheetViews>
  <sheetFormatPr defaultColWidth="9.125" defaultRowHeight="12.75"/>
  <cols>
    <col min="1" max="1" width="21.50390625" style="1" customWidth="1"/>
    <col min="2" max="3" width="9.875" style="1" customWidth="1"/>
    <col min="4" max="4" width="11.125" style="1" customWidth="1"/>
    <col min="5" max="7" width="9.875" style="1" customWidth="1"/>
    <col min="8" max="8" width="10.625" style="1" customWidth="1"/>
    <col min="9" max="9" width="11.625" style="0" bestFit="1" customWidth="1"/>
    <col min="10" max="10" width="10.125" style="1" customWidth="1"/>
    <col min="11" max="11" width="11.625" style="1" customWidth="1"/>
    <col min="12" max="14" width="14.50390625" style="1" bestFit="1" customWidth="1"/>
    <col min="15" max="15" width="10.00390625" style="1" bestFit="1" customWidth="1"/>
    <col min="16" max="16384" width="9.125" style="1" customWidth="1"/>
  </cols>
  <sheetData>
    <row r="1" spans="1:9" ht="15" customHeight="1">
      <c r="A1" s="57" t="s">
        <v>100</v>
      </c>
      <c r="B1" s="56"/>
      <c r="C1" s="56"/>
      <c r="D1" s="109"/>
      <c r="E1" s="109"/>
      <c r="F1" s="109"/>
      <c r="G1" s="109"/>
      <c r="H1" s="109"/>
      <c r="I1" s="109"/>
    </row>
    <row r="2" spans="1:9" s="3" customFormat="1" ht="12.75" customHeight="1">
      <c r="A2" s="116" t="s">
        <v>23</v>
      </c>
      <c r="B2" s="117"/>
      <c r="C2" s="117"/>
      <c r="D2" s="118"/>
      <c r="E2" s="118"/>
      <c r="F2" s="118"/>
      <c r="G2" s="119"/>
      <c r="H2" s="119"/>
      <c r="I2" s="119"/>
    </row>
    <row r="3" spans="1:9" ht="26.25" customHeight="1">
      <c r="A3" s="120"/>
      <c r="B3" s="74">
        <v>2011</v>
      </c>
      <c r="C3" s="74">
        <v>2012</v>
      </c>
      <c r="D3" s="75" t="s">
        <v>21</v>
      </c>
      <c r="E3" s="75" t="s">
        <v>113</v>
      </c>
      <c r="F3" s="91" t="s">
        <v>29</v>
      </c>
      <c r="G3" s="91" t="s">
        <v>51</v>
      </c>
      <c r="H3" s="109"/>
      <c r="I3" s="109"/>
    </row>
    <row r="4" spans="1:11" ht="12.75" customHeight="1">
      <c r="A4" s="147" t="s">
        <v>101</v>
      </c>
      <c r="B4" s="159">
        <v>6090.8959</v>
      </c>
      <c r="C4" s="159">
        <v>7690.7753</v>
      </c>
      <c r="D4" s="159">
        <v>859.9017999999999</v>
      </c>
      <c r="E4" s="159">
        <v>584.3263999999999</v>
      </c>
      <c r="F4" s="93">
        <f>E4-D4</f>
        <v>-275.57539999999995</v>
      </c>
      <c r="G4" s="93">
        <f>+C4-B4</f>
        <v>1599.8793999999998</v>
      </c>
      <c r="H4" s="160"/>
      <c r="I4" s="109"/>
      <c r="J4" s="29"/>
      <c r="K4" s="29"/>
    </row>
    <row r="5" spans="1:11" ht="12.75" customHeight="1">
      <c r="A5" s="161" t="s">
        <v>54</v>
      </c>
      <c r="B5" s="138">
        <v>5116.773</v>
      </c>
      <c r="C5" s="138">
        <v>5941.9587</v>
      </c>
      <c r="D5" s="138">
        <v>841.6883999999999</v>
      </c>
      <c r="E5" s="138">
        <v>90.7309</v>
      </c>
      <c r="F5" s="93">
        <f>E5-D5</f>
        <v>-750.9574999999999</v>
      </c>
      <c r="G5" s="93">
        <f>+C5-B5</f>
        <v>825.1857</v>
      </c>
      <c r="H5" s="160"/>
      <c r="I5" s="162"/>
      <c r="J5" s="29"/>
      <c r="K5" s="29"/>
    </row>
    <row r="6" spans="1:11" ht="12.75" customHeight="1">
      <c r="A6" s="131" t="s">
        <v>90</v>
      </c>
      <c r="B6" s="140">
        <v>322.7308</v>
      </c>
      <c r="C6" s="140">
        <v>1120.9799</v>
      </c>
      <c r="D6" s="108">
        <v>41.612</v>
      </c>
      <c r="E6" s="108" t="s">
        <v>0</v>
      </c>
      <c r="F6" s="93">
        <f>-D6</f>
        <v>-41.612</v>
      </c>
      <c r="G6" s="93">
        <f>+C6-B6</f>
        <v>798.2491</v>
      </c>
      <c r="H6" s="160"/>
      <c r="I6" s="162"/>
      <c r="J6" s="29"/>
      <c r="K6" s="29"/>
    </row>
    <row r="7" spans="1:11" ht="12.75" customHeight="1">
      <c r="A7" s="131" t="s">
        <v>91</v>
      </c>
      <c r="B7" s="140">
        <v>4172.7801</v>
      </c>
      <c r="C7" s="140">
        <v>4718.0192</v>
      </c>
      <c r="D7" s="140">
        <v>800.0763999999999</v>
      </c>
      <c r="E7" s="140">
        <v>67.1988</v>
      </c>
      <c r="F7" s="93">
        <f>E7-D7</f>
        <v>-732.8775999999999</v>
      </c>
      <c r="G7" s="93">
        <f>+C7-B7</f>
        <v>545.2390999999998</v>
      </c>
      <c r="H7" s="160"/>
      <c r="I7" s="162"/>
      <c r="J7" s="29"/>
      <c r="K7" s="29"/>
    </row>
    <row r="8" spans="1:11" ht="12.75" customHeight="1">
      <c r="A8" s="131" t="s">
        <v>92</v>
      </c>
      <c r="B8" s="140">
        <v>581.396</v>
      </c>
      <c r="C8" s="140">
        <v>102.9596</v>
      </c>
      <c r="D8" s="140" t="s">
        <v>0</v>
      </c>
      <c r="E8" s="140">
        <v>23.5321</v>
      </c>
      <c r="F8" s="93">
        <f>E8</f>
        <v>23.5321</v>
      </c>
      <c r="G8" s="93">
        <f>+C8-B8</f>
        <v>-478.43639999999994</v>
      </c>
      <c r="H8" s="160"/>
      <c r="I8" s="162"/>
      <c r="J8" s="29"/>
      <c r="K8" s="29"/>
    </row>
    <row r="9" spans="1:11" ht="12.75" customHeight="1">
      <c r="A9" s="131" t="s">
        <v>93</v>
      </c>
      <c r="B9" s="140">
        <v>39.8661</v>
      </c>
      <c r="C9" s="140" t="s">
        <v>0</v>
      </c>
      <c r="D9" s="140" t="s">
        <v>0</v>
      </c>
      <c r="E9" s="140" t="s">
        <v>0</v>
      </c>
      <c r="F9" s="93" t="s">
        <v>0</v>
      </c>
      <c r="G9" s="93">
        <f>-B9</f>
        <v>-39.8661</v>
      </c>
      <c r="H9" s="160"/>
      <c r="I9" s="162"/>
      <c r="J9" s="29"/>
      <c r="K9" s="29"/>
    </row>
    <row r="10" spans="1:11" ht="12.75" customHeight="1">
      <c r="A10" s="131" t="s">
        <v>94</v>
      </c>
      <c r="B10" s="140" t="s">
        <v>0</v>
      </c>
      <c r="C10" s="140" t="s">
        <v>0</v>
      </c>
      <c r="D10" s="108" t="s">
        <v>0</v>
      </c>
      <c r="E10" s="108" t="s">
        <v>0</v>
      </c>
      <c r="F10" s="93" t="s">
        <v>0</v>
      </c>
      <c r="G10" s="93" t="s">
        <v>0</v>
      </c>
      <c r="H10" s="109"/>
      <c r="I10" s="162"/>
      <c r="J10" s="29"/>
      <c r="K10" s="29"/>
    </row>
    <row r="11" spans="1:11" ht="12.75" customHeight="1">
      <c r="A11" s="131" t="s">
        <v>95</v>
      </c>
      <c r="B11" s="140" t="s">
        <v>0</v>
      </c>
      <c r="C11" s="140" t="s">
        <v>0</v>
      </c>
      <c r="D11" s="108" t="s">
        <v>0</v>
      </c>
      <c r="E11" s="108" t="s">
        <v>0</v>
      </c>
      <c r="F11" s="93" t="s">
        <v>0</v>
      </c>
      <c r="G11" s="93" t="s">
        <v>0</v>
      </c>
      <c r="H11" s="109"/>
      <c r="I11" s="162"/>
      <c r="J11" s="29"/>
      <c r="K11" s="29"/>
    </row>
    <row r="12" spans="1:11" ht="12.75" customHeight="1">
      <c r="A12" s="131" t="s">
        <v>96</v>
      </c>
      <c r="B12" s="140" t="s">
        <v>0</v>
      </c>
      <c r="C12" s="140" t="s">
        <v>0</v>
      </c>
      <c r="D12" s="108" t="s">
        <v>0</v>
      </c>
      <c r="E12" s="108" t="s">
        <v>0</v>
      </c>
      <c r="F12" s="93" t="s">
        <v>0</v>
      </c>
      <c r="G12" s="93" t="s">
        <v>0</v>
      </c>
      <c r="H12" s="109"/>
      <c r="I12" s="162"/>
      <c r="J12" s="29"/>
      <c r="K12" s="29"/>
    </row>
    <row r="13" spans="1:11" ht="12.75" customHeight="1">
      <c r="A13" s="131" t="s">
        <v>97</v>
      </c>
      <c r="B13" s="140" t="s">
        <v>0</v>
      </c>
      <c r="C13" s="140" t="s">
        <v>0</v>
      </c>
      <c r="D13" s="108" t="s">
        <v>0</v>
      </c>
      <c r="E13" s="108" t="s">
        <v>0</v>
      </c>
      <c r="F13" s="93" t="s">
        <v>0</v>
      </c>
      <c r="G13" s="93" t="s">
        <v>0</v>
      </c>
      <c r="H13" s="109"/>
      <c r="I13" s="162"/>
      <c r="J13" s="29"/>
      <c r="K13" s="29"/>
    </row>
    <row r="14" spans="1:11" ht="12.75" customHeight="1">
      <c r="A14" s="131" t="s">
        <v>115</v>
      </c>
      <c r="B14" s="140" t="s">
        <v>0</v>
      </c>
      <c r="C14" s="140" t="s">
        <v>0</v>
      </c>
      <c r="D14" s="108" t="s">
        <v>0</v>
      </c>
      <c r="E14" s="108" t="s">
        <v>0</v>
      </c>
      <c r="F14" s="93" t="s">
        <v>0</v>
      </c>
      <c r="G14" s="93" t="s">
        <v>0</v>
      </c>
      <c r="H14" s="109"/>
      <c r="I14" s="162"/>
      <c r="J14" s="29"/>
      <c r="K14" s="29"/>
    </row>
    <row r="15" spans="1:11" ht="26.25">
      <c r="A15" s="161" t="s">
        <v>98</v>
      </c>
      <c r="B15" s="138">
        <v>905</v>
      </c>
      <c r="C15" s="138">
        <v>1357.6066</v>
      </c>
      <c r="D15" s="163" t="s">
        <v>0</v>
      </c>
      <c r="E15" s="163">
        <v>480.6066</v>
      </c>
      <c r="F15" s="93">
        <f>E15</f>
        <v>480.6066</v>
      </c>
      <c r="G15" s="93">
        <f aca="true" t="shared" si="0" ref="G15:G20">+C15-B15</f>
        <v>452.60660000000007</v>
      </c>
      <c r="H15" s="160"/>
      <c r="I15" s="162"/>
      <c r="J15" s="29"/>
      <c r="K15" s="29"/>
    </row>
    <row r="16" spans="1:11" ht="12.75" customHeight="1">
      <c r="A16" s="131" t="s">
        <v>90</v>
      </c>
      <c r="B16" s="140">
        <v>126</v>
      </c>
      <c r="C16" s="140">
        <v>250</v>
      </c>
      <c r="D16" s="140" t="s">
        <v>0</v>
      </c>
      <c r="E16" s="140">
        <v>75</v>
      </c>
      <c r="F16" s="93">
        <f>E16</f>
        <v>75</v>
      </c>
      <c r="G16" s="93">
        <f t="shared" si="0"/>
        <v>124</v>
      </c>
      <c r="H16" s="160"/>
      <c r="I16" s="162"/>
      <c r="J16" s="29"/>
      <c r="K16" s="29"/>
    </row>
    <row r="17" spans="1:11" ht="12.75" customHeight="1">
      <c r="A17" s="131" t="s">
        <v>91</v>
      </c>
      <c r="B17" s="140">
        <v>584.3</v>
      </c>
      <c r="C17" s="140">
        <v>602</v>
      </c>
      <c r="D17" s="140" t="s">
        <v>0</v>
      </c>
      <c r="E17" s="140" t="s">
        <v>0</v>
      </c>
      <c r="F17" s="93" t="s">
        <v>0</v>
      </c>
      <c r="G17" s="93">
        <f t="shared" si="0"/>
        <v>17.700000000000045</v>
      </c>
      <c r="H17" s="160"/>
      <c r="I17" s="162"/>
      <c r="J17" s="29"/>
      <c r="K17" s="29"/>
    </row>
    <row r="18" spans="1:11" ht="12.75" customHeight="1">
      <c r="A18" s="131" t="s">
        <v>92</v>
      </c>
      <c r="B18" s="140">
        <v>151.05</v>
      </c>
      <c r="C18" s="140">
        <v>123.4867</v>
      </c>
      <c r="D18" s="140" t="s">
        <v>0</v>
      </c>
      <c r="E18" s="140">
        <v>23.4867</v>
      </c>
      <c r="F18" s="93">
        <f>E18</f>
        <v>23.4867</v>
      </c>
      <c r="G18" s="93">
        <f t="shared" si="0"/>
        <v>-27.563300000000012</v>
      </c>
      <c r="H18" s="160"/>
      <c r="I18" s="162"/>
      <c r="J18" s="29"/>
      <c r="K18" s="29"/>
    </row>
    <row r="19" spans="1:11" ht="12.75" customHeight="1">
      <c r="A19" s="131" t="s">
        <v>93</v>
      </c>
      <c r="B19" s="140">
        <v>28.6</v>
      </c>
      <c r="C19" s="140">
        <v>22.3955</v>
      </c>
      <c r="D19" s="140" t="s">
        <v>0</v>
      </c>
      <c r="E19" s="140">
        <v>22.3955</v>
      </c>
      <c r="F19" s="93">
        <f>E19</f>
        <v>22.3955</v>
      </c>
      <c r="G19" s="93">
        <f t="shared" si="0"/>
        <v>-6.204500000000003</v>
      </c>
      <c r="H19" s="160"/>
      <c r="I19" s="162"/>
      <c r="J19" s="29"/>
      <c r="K19" s="29"/>
    </row>
    <row r="20" spans="1:11" ht="12.75" customHeight="1">
      <c r="A20" s="131" t="s">
        <v>94</v>
      </c>
      <c r="B20" s="140">
        <v>15.05</v>
      </c>
      <c r="C20" s="140">
        <v>80.2298</v>
      </c>
      <c r="D20" s="140" t="s">
        <v>0</v>
      </c>
      <c r="E20" s="140">
        <v>80.2298</v>
      </c>
      <c r="F20" s="93">
        <f>E20</f>
        <v>80.2298</v>
      </c>
      <c r="G20" s="93">
        <f t="shared" si="0"/>
        <v>65.1798</v>
      </c>
      <c r="H20" s="160"/>
      <c r="I20" s="162"/>
      <c r="J20" s="29"/>
      <c r="K20" s="29"/>
    </row>
    <row r="21" spans="1:11" ht="12.75" customHeight="1">
      <c r="A21" s="131" t="s">
        <v>95</v>
      </c>
      <c r="B21" s="140" t="s">
        <v>0</v>
      </c>
      <c r="C21" s="140" t="s">
        <v>0</v>
      </c>
      <c r="D21" s="140" t="s">
        <v>0</v>
      </c>
      <c r="E21" s="140" t="s">
        <v>0</v>
      </c>
      <c r="F21" s="93" t="s">
        <v>0</v>
      </c>
      <c r="G21" s="93" t="s">
        <v>0</v>
      </c>
      <c r="H21" s="160"/>
      <c r="I21" s="162"/>
      <c r="J21" s="29"/>
      <c r="K21" s="29"/>
    </row>
    <row r="22" spans="1:11" ht="12.75" customHeight="1">
      <c r="A22" s="131" t="s">
        <v>96</v>
      </c>
      <c r="B22" s="140" t="s">
        <v>0</v>
      </c>
      <c r="C22" s="140">
        <v>120.7946</v>
      </c>
      <c r="D22" s="140" t="s">
        <v>0</v>
      </c>
      <c r="E22" s="140">
        <v>120.7946</v>
      </c>
      <c r="F22" s="93">
        <f>E22</f>
        <v>120.7946</v>
      </c>
      <c r="G22" s="93">
        <f>C22</f>
        <v>120.7946</v>
      </c>
      <c r="H22" s="160"/>
      <c r="I22" s="162"/>
      <c r="J22" s="29"/>
      <c r="K22" s="29"/>
    </row>
    <row r="23" spans="1:11" ht="12.75" customHeight="1">
      <c r="A23" s="131" t="s">
        <v>97</v>
      </c>
      <c r="B23" s="140" t="s">
        <v>0</v>
      </c>
      <c r="C23" s="140">
        <v>69</v>
      </c>
      <c r="D23" s="140" t="s">
        <v>0</v>
      </c>
      <c r="E23" s="140">
        <v>69</v>
      </c>
      <c r="F23" s="93">
        <f>E23</f>
        <v>69</v>
      </c>
      <c r="G23" s="93">
        <f>C23</f>
        <v>69</v>
      </c>
      <c r="H23" s="160"/>
      <c r="I23" s="162"/>
      <c r="J23" s="29"/>
      <c r="K23" s="29"/>
    </row>
    <row r="24" spans="1:11" ht="12.75" customHeight="1">
      <c r="A24" s="131" t="s">
        <v>115</v>
      </c>
      <c r="B24" s="140" t="s">
        <v>0</v>
      </c>
      <c r="C24" s="140">
        <v>89.7</v>
      </c>
      <c r="D24" s="140" t="s">
        <v>0</v>
      </c>
      <c r="E24" s="140">
        <v>89.7</v>
      </c>
      <c r="F24" s="93">
        <f>E24</f>
        <v>89.7</v>
      </c>
      <c r="G24" s="93">
        <f>C24</f>
        <v>89.7</v>
      </c>
      <c r="H24" s="160"/>
      <c r="I24" s="162"/>
      <c r="J24" s="29"/>
      <c r="K24" s="29"/>
    </row>
    <row r="25" spans="1:11" ht="26.25">
      <c r="A25" s="161" t="s">
        <v>99</v>
      </c>
      <c r="B25" s="163">
        <v>69.1229</v>
      </c>
      <c r="C25" s="163">
        <v>391.21000000000004</v>
      </c>
      <c r="D25" s="163">
        <v>18.2134</v>
      </c>
      <c r="E25" s="163">
        <v>12.9889</v>
      </c>
      <c r="F25" s="93">
        <f>E25-D25</f>
        <v>-5.224500000000001</v>
      </c>
      <c r="G25" s="93">
        <f>+C25-B25</f>
        <v>322.0871</v>
      </c>
      <c r="H25" s="164"/>
      <c r="I25" s="162"/>
      <c r="J25" s="29"/>
      <c r="K25" s="29"/>
    </row>
    <row r="26" spans="1:11" ht="12.75" customHeight="1">
      <c r="A26" s="131" t="s">
        <v>90</v>
      </c>
      <c r="B26" s="140">
        <v>4</v>
      </c>
      <c r="C26" s="140">
        <v>64.86670000000001</v>
      </c>
      <c r="D26" s="140">
        <v>12.198199999999998</v>
      </c>
      <c r="E26" s="140">
        <v>12.9889</v>
      </c>
      <c r="F26" s="93">
        <f>E26-D26</f>
        <v>0.7907000000000011</v>
      </c>
      <c r="G26" s="93">
        <f>+C26-B26</f>
        <v>60.86670000000001</v>
      </c>
      <c r="H26" s="164"/>
      <c r="I26" s="162"/>
      <c r="J26" s="29"/>
      <c r="K26" s="29"/>
    </row>
    <row r="27" spans="1:11" ht="12.75" customHeight="1">
      <c r="A27" s="131" t="s">
        <v>91</v>
      </c>
      <c r="B27" s="140">
        <v>28.4445</v>
      </c>
      <c r="C27" s="140">
        <v>256.1882</v>
      </c>
      <c r="D27" s="140">
        <v>6.0152</v>
      </c>
      <c r="E27" s="140" t="s">
        <v>0</v>
      </c>
      <c r="F27" s="93">
        <f>D27</f>
        <v>6.0152</v>
      </c>
      <c r="G27" s="93">
        <f>+C27-B27</f>
        <v>227.7437</v>
      </c>
      <c r="H27" s="164"/>
      <c r="I27" s="162"/>
      <c r="J27" s="29"/>
      <c r="K27" s="29"/>
    </row>
    <row r="28" spans="1:11" ht="12.75" customHeight="1">
      <c r="A28" s="131" t="s">
        <v>92</v>
      </c>
      <c r="B28" s="140" t="s">
        <v>0</v>
      </c>
      <c r="C28" s="140">
        <v>46.8051</v>
      </c>
      <c r="D28" s="140" t="s">
        <v>0</v>
      </c>
      <c r="E28" s="140" t="s">
        <v>0</v>
      </c>
      <c r="F28" s="93" t="s">
        <v>0</v>
      </c>
      <c r="G28" s="93">
        <f>C28</f>
        <v>46.8051</v>
      </c>
      <c r="H28" s="164"/>
      <c r="I28" s="162"/>
      <c r="J28" s="29"/>
      <c r="K28" s="29"/>
    </row>
    <row r="29" spans="1:11" ht="12.75" customHeight="1">
      <c r="A29" s="131" t="s">
        <v>93</v>
      </c>
      <c r="B29" s="140" t="s">
        <v>0</v>
      </c>
      <c r="C29" s="140">
        <v>23.35</v>
      </c>
      <c r="D29" s="140" t="s">
        <v>0</v>
      </c>
      <c r="E29" s="140" t="s">
        <v>0</v>
      </c>
      <c r="F29" s="93" t="s">
        <v>0</v>
      </c>
      <c r="G29" s="93">
        <f>C29</f>
        <v>23.35</v>
      </c>
      <c r="H29" s="164"/>
      <c r="I29" s="162"/>
      <c r="J29" s="29"/>
      <c r="K29" s="29"/>
    </row>
    <row r="30" spans="1:11" ht="12.75" customHeight="1">
      <c r="A30" s="131" t="s">
        <v>94</v>
      </c>
      <c r="B30" s="140">
        <v>18.564</v>
      </c>
      <c r="C30" s="140" t="s">
        <v>0</v>
      </c>
      <c r="D30" s="140" t="s">
        <v>0</v>
      </c>
      <c r="E30" s="140" t="s">
        <v>0</v>
      </c>
      <c r="F30" s="93" t="s">
        <v>0</v>
      </c>
      <c r="G30" s="93">
        <f>-B30</f>
        <v>-18.564</v>
      </c>
      <c r="H30" s="164"/>
      <c r="I30" s="162"/>
      <c r="J30" s="29"/>
      <c r="K30" s="29"/>
    </row>
    <row r="31" spans="1:11" ht="12.75" customHeight="1">
      <c r="A31" s="131" t="s">
        <v>95</v>
      </c>
      <c r="B31" s="140" t="s">
        <v>0</v>
      </c>
      <c r="C31" s="140" t="s">
        <v>0</v>
      </c>
      <c r="D31" s="140" t="s">
        <v>0</v>
      </c>
      <c r="E31" s="140" t="s">
        <v>0</v>
      </c>
      <c r="F31" s="93" t="s">
        <v>0</v>
      </c>
      <c r="G31" s="93" t="s">
        <v>0</v>
      </c>
      <c r="H31" s="164"/>
      <c r="I31" s="162"/>
      <c r="J31" s="29"/>
      <c r="K31" s="29"/>
    </row>
    <row r="32" spans="1:11" ht="12.75" customHeight="1">
      <c r="A32" s="131" t="s">
        <v>96</v>
      </c>
      <c r="B32" s="140">
        <v>18.1144</v>
      </c>
      <c r="C32" s="140" t="s">
        <v>0</v>
      </c>
      <c r="D32" s="140" t="s">
        <v>0</v>
      </c>
      <c r="E32" s="140" t="s">
        <v>0</v>
      </c>
      <c r="F32" s="93" t="s">
        <v>0</v>
      </c>
      <c r="G32" s="93">
        <f>-B32</f>
        <v>-18.1144</v>
      </c>
      <c r="H32" s="164"/>
      <c r="I32" s="162"/>
      <c r="J32" s="29"/>
      <c r="K32" s="29"/>
    </row>
    <row r="33" spans="1:11" ht="12.75" customHeight="1">
      <c r="A33" s="131" t="s">
        <v>97</v>
      </c>
      <c r="B33" s="140" t="s">
        <v>0</v>
      </c>
      <c r="C33" s="140" t="s">
        <v>0</v>
      </c>
      <c r="D33" s="140" t="s">
        <v>0</v>
      </c>
      <c r="E33" s="140" t="s">
        <v>0</v>
      </c>
      <c r="F33" s="93" t="s">
        <v>0</v>
      </c>
      <c r="G33" s="93" t="s">
        <v>0</v>
      </c>
      <c r="H33" s="164"/>
      <c r="I33" s="162"/>
      <c r="J33" s="29"/>
      <c r="K33" s="29"/>
    </row>
    <row r="34" spans="1:11" ht="12.75" customHeight="1">
      <c r="A34" s="131" t="s">
        <v>115</v>
      </c>
      <c r="B34" s="140" t="s">
        <v>0</v>
      </c>
      <c r="C34" s="140" t="s">
        <v>0</v>
      </c>
      <c r="D34" s="140" t="s">
        <v>0</v>
      </c>
      <c r="E34" s="140" t="s">
        <v>0</v>
      </c>
      <c r="F34" s="93" t="s">
        <v>0</v>
      </c>
      <c r="G34" s="93" t="s">
        <v>0</v>
      </c>
      <c r="H34" s="164"/>
      <c r="I34" s="162"/>
      <c r="J34" s="29"/>
      <c r="K34" s="29"/>
    </row>
    <row r="35" spans="1:9" ht="15" customHeight="1">
      <c r="A35" s="109"/>
      <c r="B35" s="109"/>
      <c r="C35" s="109"/>
      <c r="D35" s="109"/>
      <c r="E35" s="109"/>
      <c r="F35" s="130"/>
      <c r="G35" s="109"/>
      <c r="H35" s="109"/>
      <c r="I35" s="109"/>
    </row>
    <row r="36" spans="1:9" ht="15" customHeight="1">
      <c r="A36" s="57" t="s">
        <v>102</v>
      </c>
      <c r="B36" s="109"/>
      <c r="C36" s="109"/>
      <c r="D36" s="109"/>
      <c r="E36" s="109"/>
      <c r="F36" s="109"/>
      <c r="G36" s="160"/>
      <c r="H36" s="109"/>
      <c r="I36" s="109"/>
    </row>
    <row r="37" spans="1:9" ht="12.75" customHeight="1">
      <c r="A37" s="116" t="s">
        <v>23</v>
      </c>
      <c r="B37" s="109"/>
      <c r="C37" s="109"/>
      <c r="D37" s="109"/>
      <c r="E37" s="109"/>
      <c r="F37" s="109"/>
      <c r="G37" s="160"/>
      <c r="H37" s="109"/>
      <c r="I37" s="109"/>
    </row>
    <row r="38" spans="1:9" ht="54.75">
      <c r="A38" s="110"/>
      <c r="B38" s="74">
        <v>2011</v>
      </c>
      <c r="C38" s="74">
        <v>2012</v>
      </c>
      <c r="D38" s="75" t="s">
        <v>21</v>
      </c>
      <c r="E38" s="75" t="s">
        <v>113</v>
      </c>
      <c r="F38" s="91" t="s">
        <v>29</v>
      </c>
      <c r="G38" s="91" t="s">
        <v>30</v>
      </c>
      <c r="H38" s="109"/>
      <c r="I38" s="109"/>
    </row>
    <row r="39" spans="1:12" ht="12.75" customHeight="1">
      <c r="A39" s="165" t="s">
        <v>103</v>
      </c>
      <c r="B39" s="159">
        <v>38675.282</v>
      </c>
      <c r="C39" s="159">
        <v>50651.329725209995</v>
      </c>
      <c r="D39" s="159">
        <v>51183.3073796</v>
      </c>
      <c r="E39" s="159">
        <v>50651.329725209995</v>
      </c>
      <c r="F39" s="166">
        <f>E39/D39-1</f>
        <v>-0.010393577156798561</v>
      </c>
      <c r="G39" s="166">
        <f>C39/B39-1</f>
        <v>0.30965637755944475</v>
      </c>
      <c r="H39" s="160"/>
      <c r="I39" s="160"/>
      <c r="J39" s="8"/>
      <c r="K39" s="8"/>
      <c r="L39" s="33"/>
    </row>
    <row r="40" spans="1:12" ht="12.75" customHeight="1">
      <c r="A40" s="131" t="s">
        <v>104</v>
      </c>
      <c r="B40" s="167">
        <v>16882.454</v>
      </c>
      <c r="C40" s="167">
        <v>22840.58219495</v>
      </c>
      <c r="D40" s="167">
        <v>24965.44185614</v>
      </c>
      <c r="E40" s="167">
        <v>22840.58219495</v>
      </c>
      <c r="F40" s="166">
        <f aca="true" t="shared" si="1" ref="F40:F53">E40/D40-1</f>
        <v>-0.08511203901113473</v>
      </c>
      <c r="G40" s="166">
        <f aca="true" t="shared" si="2" ref="G40:G53">C40/B40-1</f>
        <v>0.3529183728236427</v>
      </c>
      <c r="H40" s="168"/>
      <c r="I40" s="160"/>
      <c r="J40" s="8"/>
      <c r="K40" s="8"/>
      <c r="L40" s="33"/>
    </row>
    <row r="41" spans="1:12" ht="12.75" customHeight="1">
      <c r="A41" s="131" t="s">
        <v>105</v>
      </c>
      <c r="B41" s="167">
        <v>15214.801</v>
      </c>
      <c r="C41" s="167">
        <v>20805.539679499998</v>
      </c>
      <c r="D41" s="167">
        <v>19675.084450510003</v>
      </c>
      <c r="E41" s="167">
        <v>20805.539679499998</v>
      </c>
      <c r="F41" s="166">
        <f t="shared" si="1"/>
        <v>0.05745618179345047</v>
      </c>
      <c r="G41" s="166">
        <f t="shared" si="2"/>
        <v>0.36745394694942113</v>
      </c>
      <c r="H41" s="169"/>
      <c r="I41" s="160"/>
      <c r="J41" s="8"/>
      <c r="K41" s="8"/>
      <c r="L41" s="33"/>
    </row>
    <row r="42" spans="1:12" ht="12.75" customHeight="1">
      <c r="A42" s="131" t="s">
        <v>106</v>
      </c>
      <c r="B42" s="167">
        <v>4763.601</v>
      </c>
      <c r="C42" s="167">
        <v>4805.33959318</v>
      </c>
      <c r="D42" s="167">
        <v>4211.662318950001</v>
      </c>
      <c r="E42" s="167">
        <v>4805.33959318</v>
      </c>
      <c r="F42" s="166">
        <f t="shared" si="1"/>
        <v>0.14096032142909487</v>
      </c>
      <c r="G42" s="166">
        <f t="shared" si="2"/>
        <v>0.008761983461671008</v>
      </c>
      <c r="H42" s="169"/>
      <c r="I42" s="160"/>
      <c r="J42" s="8"/>
      <c r="K42" s="8"/>
      <c r="L42" s="33"/>
    </row>
    <row r="43" spans="1:12" ht="12.75" customHeight="1">
      <c r="A43" s="131" t="s">
        <v>107</v>
      </c>
      <c r="B43" s="167">
        <v>1814.426</v>
      </c>
      <c r="C43" s="167">
        <v>2199.86825758</v>
      </c>
      <c r="D43" s="167">
        <v>2331.118754</v>
      </c>
      <c r="E43" s="167">
        <v>2199.86825758</v>
      </c>
      <c r="F43" s="166">
        <f t="shared" si="1"/>
        <v>-0.05630365085210076</v>
      </c>
      <c r="G43" s="166">
        <f t="shared" si="2"/>
        <v>0.21243206258067282</v>
      </c>
      <c r="H43" s="169"/>
      <c r="I43" s="160"/>
      <c r="J43" s="8"/>
      <c r="K43" s="8"/>
      <c r="L43" s="33"/>
    </row>
    <row r="44" spans="1:12" ht="12.75" customHeight="1">
      <c r="A44" s="170" t="s">
        <v>108</v>
      </c>
      <c r="B44" s="171">
        <v>19298.968</v>
      </c>
      <c r="C44" s="159">
        <v>26927.60385274</v>
      </c>
      <c r="D44" s="159">
        <v>25628.2778358</v>
      </c>
      <c r="E44" s="159">
        <v>26927.60385274</v>
      </c>
      <c r="F44" s="166">
        <f t="shared" si="1"/>
        <v>0.05069892035917367</v>
      </c>
      <c r="G44" s="166">
        <f t="shared" si="2"/>
        <v>0.3952872429624217</v>
      </c>
      <c r="H44" s="168"/>
      <c r="I44" s="160"/>
      <c r="J44" s="8"/>
      <c r="K44" s="8"/>
      <c r="L44" s="6"/>
    </row>
    <row r="45" spans="1:11" ht="12.75" customHeight="1">
      <c r="A45" s="131" t="s">
        <v>104</v>
      </c>
      <c r="B45" s="167">
        <v>7373.288</v>
      </c>
      <c r="C45" s="167">
        <v>12390.061168600001</v>
      </c>
      <c r="D45" s="167">
        <v>12058.93063729</v>
      </c>
      <c r="E45" s="167">
        <v>12390.061168600001</v>
      </c>
      <c r="F45" s="166">
        <f t="shared" si="1"/>
        <v>0.027459361138212568</v>
      </c>
      <c r="G45" s="166">
        <f t="shared" si="2"/>
        <v>0.6803983743209274</v>
      </c>
      <c r="H45" s="168"/>
      <c r="I45" s="160"/>
      <c r="J45" s="8"/>
      <c r="K45" s="8"/>
    </row>
    <row r="46" spans="1:12" ht="12.75" customHeight="1">
      <c r="A46" s="131" t="s">
        <v>105</v>
      </c>
      <c r="B46" s="167">
        <v>7404.83</v>
      </c>
      <c r="C46" s="167">
        <v>10359.23214716</v>
      </c>
      <c r="D46" s="167">
        <v>9672.13027177</v>
      </c>
      <c r="E46" s="167">
        <v>10359.23214716</v>
      </c>
      <c r="F46" s="166">
        <f t="shared" si="1"/>
        <v>0.0710393528709432</v>
      </c>
      <c r="G46" s="166">
        <f t="shared" si="2"/>
        <v>0.3989831160418269</v>
      </c>
      <c r="H46" s="168"/>
      <c r="I46" s="160"/>
      <c r="J46" s="8"/>
      <c r="K46" s="8"/>
      <c r="L46" s="6"/>
    </row>
    <row r="47" spans="1:13" ht="12.75" customHeight="1">
      <c r="A47" s="131" t="s">
        <v>106</v>
      </c>
      <c r="B47" s="167">
        <v>4349.468</v>
      </c>
      <c r="C47" s="167">
        <v>3912.72758677</v>
      </c>
      <c r="D47" s="167">
        <v>3615.2204044999994</v>
      </c>
      <c r="E47" s="167">
        <v>3912.72758677</v>
      </c>
      <c r="F47" s="166">
        <f t="shared" si="1"/>
        <v>0.08229295837666828</v>
      </c>
      <c r="G47" s="166">
        <f t="shared" si="2"/>
        <v>-0.10041237531348657</v>
      </c>
      <c r="H47" s="169"/>
      <c r="I47" s="160"/>
      <c r="J47" s="8"/>
      <c r="K47" s="8"/>
      <c r="L47" s="6"/>
      <c r="M47" s="6"/>
    </row>
    <row r="48" spans="1:13" ht="12.75" customHeight="1">
      <c r="A48" s="131" t="s">
        <v>107</v>
      </c>
      <c r="B48" s="167">
        <v>171.382</v>
      </c>
      <c r="C48" s="167">
        <v>265.58295021</v>
      </c>
      <c r="D48" s="167">
        <v>281.99652224000005</v>
      </c>
      <c r="E48" s="167">
        <v>265.58295021</v>
      </c>
      <c r="F48" s="166">
        <f t="shared" si="1"/>
        <v>-0.05820487394532792</v>
      </c>
      <c r="G48" s="166">
        <f t="shared" si="2"/>
        <v>0.5496548657968747</v>
      </c>
      <c r="H48" s="168"/>
      <c r="I48" s="160"/>
      <c r="J48" s="8"/>
      <c r="K48" s="8"/>
      <c r="L48" s="6"/>
      <c r="M48" s="6"/>
    </row>
    <row r="49" spans="1:13" ht="12.75" customHeight="1">
      <c r="A49" s="170" t="s">
        <v>109</v>
      </c>
      <c r="B49" s="171">
        <v>19376.314</v>
      </c>
      <c r="C49" s="171">
        <v>23723.725872469993</v>
      </c>
      <c r="D49" s="171">
        <v>25555.029543800003</v>
      </c>
      <c r="E49" s="171">
        <v>23723.725872469993</v>
      </c>
      <c r="F49" s="166">
        <f t="shared" si="1"/>
        <v>-0.07166118388520148</v>
      </c>
      <c r="G49" s="166">
        <f t="shared" si="2"/>
        <v>0.22436733180882573</v>
      </c>
      <c r="H49" s="168"/>
      <c r="I49" s="160"/>
      <c r="J49" s="8"/>
      <c r="K49" s="8"/>
      <c r="L49" s="6"/>
      <c r="M49" s="6"/>
    </row>
    <row r="50" spans="1:13" ht="12.75" customHeight="1">
      <c r="A50" s="131" t="s">
        <v>104</v>
      </c>
      <c r="B50" s="167">
        <v>9509.166000000001</v>
      </c>
      <c r="C50" s="167">
        <v>10450.521026349998</v>
      </c>
      <c r="D50" s="167">
        <v>12906.511218850002</v>
      </c>
      <c r="E50" s="167">
        <v>10450.521026349998</v>
      </c>
      <c r="F50" s="166">
        <f t="shared" si="1"/>
        <v>-0.1902907881808542</v>
      </c>
      <c r="G50" s="166">
        <f t="shared" si="2"/>
        <v>0.09899448872277516</v>
      </c>
      <c r="H50" s="172"/>
      <c r="I50" s="160"/>
      <c r="J50" s="8"/>
      <c r="K50" s="8"/>
      <c r="L50" s="6"/>
      <c r="M50" s="6"/>
    </row>
    <row r="51" spans="1:13" ht="12.75" customHeight="1">
      <c r="A51" s="131" t="s">
        <v>105</v>
      </c>
      <c r="B51" s="167">
        <v>7809.971</v>
      </c>
      <c r="C51" s="167">
        <v>10446.307532339997</v>
      </c>
      <c r="D51" s="167">
        <v>10002.954178740003</v>
      </c>
      <c r="E51" s="167">
        <v>10446.307532339997</v>
      </c>
      <c r="F51" s="166">
        <f t="shared" si="1"/>
        <v>0.04432224177756261</v>
      </c>
      <c r="G51" s="166">
        <f t="shared" si="2"/>
        <v>0.33756034847504535</v>
      </c>
      <c r="H51" s="172"/>
      <c r="I51" s="160"/>
      <c r="J51" s="8"/>
      <c r="K51" s="8"/>
      <c r="L51" s="6"/>
      <c r="M51" s="6"/>
    </row>
    <row r="52" spans="1:12" ht="12.75" customHeight="1">
      <c r="A52" s="131" t="s">
        <v>106</v>
      </c>
      <c r="B52" s="167">
        <v>414.1329999999998</v>
      </c>
      <c r="C52" s="167">
        <v>892.6120064099996</v>
      </c>
      <c r="D52" s="167">
        <v>596.4419144500011</v>
      </c>
      <c r="E52" s="167">
        <v>892.6120064099996</v>
      </c>
      <c r="F52" s="166">
        <f t="shared" si="1"/>
        <v>0.4965615004322872</v>
      </c>
      <c r="G52" s="166">
        <f t="shared" si="2"/>
        <v>1.1553752210280273</v>
      </c>
      <c r="H52" s="172"/>
      <c r="I52" s="160"/>
      <c r="J52" s="8"/>
      <c r="K52" s="8"/>
      <c r="L52" s="6"/>
    </row>
    <row r="53" spans="1:12" ht="12.75" customHeight="1">
      <c r="A53" s="131" t="s">
        <v>107</v>
      </c>
      <c r="B53" s="167">
        <v>1643.0439999999999</v>
      </c>
      <c r="C53" s="167">
        <v>1934.2853073699998</v>
      </c>
      <c r="D53" s="167">
        <v>2049.12223176</v>
      </c>
      <c r="E53" s="167">
        <v>1934.2853073699998</v>
      </c>
      <c r="F53" s="166">
        <f t="shared" si="1"/>
        <v>-0.05604200794374581</v>
      </c>
      <c r="G53" s="166">
        <f t="shared" si="2"/>
        <v>0.17725715645472673</v>
      </c>
      <c r="H53" s="172"/>
      <c r="I53" s="172"/>
      <c r="J53" s="8"/>
      <c r="K53" s="8"/>
      <c r="L53" s="6"/>
    </row>
    <row r="54" spans="1:14" ht="12.75" customHeight="1">
      <c r="A54" s="131"/>
      <c r="B54" s="167"/>
      <c r="C54" s="167"/>
      <c r="D54" s="167"/>
      <c r="E54" s="167"/>
      <c r="F54" s="167"/>
      <c r="G54" s="167"/>
      <c r="H54" s="113"/>
      <c r="I54" s="113"/>
      <c r="J54" s="18"/>
      <c r="K54" s="9"/>
      <c r="L54" s="31"/>
      <c r="M54" s="6"/>
      <c r="N54" s="6"/>
    </row>
    <row r="55" spans="1:14" ht="12.75" customHeight="1">
      <c r="A55" s="173"/>
      <c r="B55" s="174"/>
      <c r="C55" s="174"/>
      <c r="D55" s="174"/>
      <c r="E55" s="174"/>
      <c r="F55" s="174"/>
      <c r="G55" s="174"/>
      <c r="H55" s="173"/>
      <c r="I55" s="109"/>
      <c r="J55" s="33"/>
      <c r="L55" s="31"/>
      <c r="M55" s="6"/>
      <c r="N55" s="6"/>
    </row>
    <row r="56" spans="1:14" ht="12.75" customHeight="1">
      <c r="A56" s="173"/>
      <c r="B56" s="174"/>
      <c r="C56" s="174"/>
      <c r="D56" s="174"/>
      <c r="E56" s="174"/>
      <c r="F56" s="174"/>
      <c r="G56" s="174"/>
      <c r="H56" s="173"/>
      <c r="I56" s="109"/>
      <c r="J56" s="33"/>
      <c r="L56" s="31"/>
      <c r="M56" s="6"/>
      <c r="N56" s="6"/>
    </row>
    <row r="57" spans="1:14" ht="15.75" customHeight="1">
      <c r="A57" s="57" t="s">
        <v>110</v>
      </c>
      <c r="B57" s="56"/>
      <c r="C57" s="56"/>
      <c r="D57" s="175"/>
      <c r="E57" s="175"/>
      <c r="F57" s="175"/>
      <c r="G57" s="175"/>
      <c r="H57" s="109"/>
      <c r="I57" s="109"/>
      <c r="M57" s="6"/>
      <c r="N57" s="6"/>
    </row>
    <row r="58" spans="1:14" ht="12.75" customHeight="1">
      <c r="A58" s="116" t="s">
        <v>23</v>
      </c>
      <c r="B58" s="176"/>
      <c r="C58" s="176"/>
      <c r="D58" s="176"/>
      <c r="E58" s="176"/>
      <c r="F58" s="109"/>
      <c r="G58" s="109"/>
      <c r="H58" s="109"/>
      <c r="I58" s="109"/>
      <c r="M58" s="6"/>
      <c r="N58" s="6"/>
    </row>
    <row r="59" spans="1:14" s="2" customFormat="1" ht="54.75">
      <c r="A59" s="110"/>
      <c r="B59" s="74">
        <v>2011</v>
      </c>
      <c r="C59" s="74">
        <v>2012</v>
      </c>
      <c r="D59" s="75" t="s">
        <v>21</v>
      </c>
      <c r="E59" s="75" t="s">
        <v>113</v>
      </c>
      <c r="F59" s="91" t="s">
        <v>29</v>
      </c>
      <c r="G59" s="91" t="s">
        <v>30</v>
      </c>
      <c r="H59" s="177"/>
      <c r="I59" s="177"/>
      <c r="J59" s="25"/>
      <c r="K59" s="25"/>
      <c r="L59" s="25"/>
      <c r="M59" s="25"/>
      <c r="N59" s="25"/>
    </row>
    <row r="60" spans="1:14" ht="12.75" customHeight="1">
      <c r="A60" s="165" t="s">
        <v>111</v>
      </c>
      <c r="B60" s="159">
        <v>31217.212</v>
      </c>
      <c r="C60" s="159">
        <v>40105.37341754</v>
      </c>
      <c r="D60" s="159">
        <v>39556.61812119</v>
      </c>
      <c r="E60" s="159">
        <v>40105.37341754</v>
      </c>
      <c r="F60" s="166">
        <f aca="true" t="shared" si="3" ref="F60:F71">E60/D60-1</f>
        <v>0.013872654499148096</v>
      </c>
      <c r="G60" s="166">
        <f aca="true" t="shared" si="4" ref="G60:G71">C60/B60-1</f>
        <v>0.2847198980338155</v>
      </c>
      <c r="H60" s="178"/>
      <c r="I60" s="178"/>
      <c r="J60" s="8"/>
      <c r="K60" s="8"/>
      <c r="L60" s="4"/>
      <c r="M60" s="4"/>
      <c r="N60" s="4"/>
    </row>
    <row r="61" spans="1:14" ht="12.75" customHeight="1">
      <c r="A61" s="131" t="s">
        <v>104</v>
      </c>
      <c r="B61" s="167">
        <v>19864.556</v>
      </c>
      <c r="C61" s="167">
        <v>25562.927037960002</v>
      </c>
      <c r="D61" s="167">
        <v>25076.56979311</v>
      </c>
      <c r="E61" s="167">
        <v>25562.927037960002</v>
      </c>
      <c r="F61" s="166">
        <f t="shared" si="3"/>
        <v>0.019394887293701313</v>
      </c>
      <c r="G61" s="166">
        <f t="shared" si="4"/>
        <v>0.28686123354380544</v>
      </c>
      <c r="H61" s="178"/>
      <c r="I61" s="178"/>
      <c r="J61" s="8"/>
      <c r="K61" s="8"/>
      <c r="L61" s="4"/>
      <c r="M61" s="4"/>
      <c r="N61" s="4"/>
    </row>
    <row r="62" spans="1:14" ht="12.75" customHeight="1">
      <c r="A62" s="131" t="s">
        <v>105</v>
      </c>
      <c r="B62" s="167">
        <v>11314.636</v>
      </c>
      <c r="C62" s="167">
        <v>14461.65337505</v>
      </c>
      <c r="D62" s="167">
        <v>14399.964760599998</v>
      </c>
      <c r="E62" s="167">
        <v>14461.65337505</v>
      </c>
      <c r="F62" s="166">
        <f t="shared" si="3"/>
        <v>0.004283942042607514</v>
      </c>
      <c r="G62" s="166">
        <f t="shared" si="4"/>
        <v>0.2781368640626176</v>
      </c>
      <c r="H62" s="178"/>
      <c r="I62" s="178"/>
      <c r="J62" s="8"/>
      <c r="K62" s="8"/>
      <c r="L62" s="4"/>
      <c r="M62" s="4"/>
      <c r="N62" s="4"/>
    </row>
    <row r="63" spans="1:14" ht="12.75" customHeight="1">
      <c r="A63" s="131" t="s">
        <v>107</v>
      </c>
      <c r="B63" s="167">
        <v>38.021</v>
      </c>
      <c r="C63" s="167">
        <v>80.79300453</v>
      </c>
      <c r="D63" s="167">
        <v>80.08356748</v>
      </c>
      <c r="E63" s="167">
        <v>80.79300453</v>
      </c>
      <c r="F63" s="166">
        <f t="shared" si="3"/>
        <v>0.008858709374768736</v>
      </c>
      <c r="G63" s="166">
        <f t="shared" si="4"/>
        <v>1.1249573796060073</v>
      </c>
      <c r="H63" s="178"/>
      <c r="I63" s="178"/>
      <c r="J63" s="8"/>
      <c r="K63" s="8"/>
      <c r="L63" s="4"/>
      <c r="M63" s="4"/>
      <c r="N63" s="4"/>
    </row>
    <row r="64" spans="1:14" ht="12.75" customHeight="1">
      <c r="A64" s="170" t="s">
        <v>108</v>
      </c>
      <c r="B64" s="159">
        <v>13969.178</v>
      </c>
      <c r="C64" s="159">
        <v>18557.88985695</v>
      </c>
      <c r="D64" s="159">
        <v>18602.03191969</v>
      </c>
      <c r="E64" s="159">
        <v>18557.88985695</v>
      </c>
      <c r="F64" s="166">
        <f t="shared" si="3"/>
        <v>-0.0023729699492277545</v>
      </c>
      <c r="G64" s="166">
        <f t="shared" si="4"/>
        <v>0.32848832314614373</v>
      </c>
      <c r="H64" s="178"/>
      <c r="I64" s="109"/>
      <c r="J64" s="8"/>
      <c r="K64" s="8"/>
      <c r="L64" s="4"/>
      <c r="N64" s="4"/>
    </row>
    <row r="65" spans="1:14" ht="12.75" customHeight="1">
      <c r="A65" s="131" t="s">
        <v>104</v>
      </c>
      <c r="B65" s="167">
        <v>7978.225</v>
      </c>
      <c r="C65" s="167">
        <v>10893.94829188</v>
      </c>
      <c r="D65" s="167">
        <v>10921.733245840001</v>
      </c>
      <c r="E65" s="167">
        <v>10893.94829188</v>
      </c>
      <c r="F65" s="166">
        <f t="shared" si="3"/>
        <v>-0.002544005913217462</v>
      </c>
      <c r="G65" s="166">
        <f t="shared" si="4"/>
        <v>0.3654601483262254</v>
      </c>
      <c r="H65" s="178"/>
      <c r="I65" s="178"/>
      <c r="J65" s="8"/>
      <c r="K65" s="8"/>
      <c r="L65" s="4"/>
      <c r="N65" s="4"/>
    </row>
    <row r="66" spans="1:14" ht="12.75" customHeight="1">
      <c r="A66" s="131" t="s">
        <v>105</v>
      </c>
      <c r="B66" s="167">
        <v>5988.087</v>
      </c>
      <c r="C66" s="167">
        <v>7659.897274520001</v>
      </c>
      <c r="D66" s="167">
        <v>7677.24155323</v>
      </c>
      <c r="E66" s="167">
        <v>7659.897274520001</v>
      </c>
      <c r="F66" s="166">
        <f t="shared" si="3"/>
        <v>-0.0022591810599865703</v>
      </c>
      <c r="G66" s="166">
        <f t="shared" si="4"/>
        <v>0.27918937625989737</v>
      </c>
      <c r="H66" s="178"/>
      <c r="I66" s="178"/>
      <c r="J66" s="8"/>
      <c r="K66" s="8"/>
      <c r="L66" s="4"/>
      <c r="N66" s="4"/>
    </row>
    <row r="67" spans="1:14" ht="12.75" customHeight="1">
      <c r="A67" s="131" t="s">
        <v>107</v>
      </c>
      <c r="B67" s="167">
        <v>2.867</v>
      </c>
      <c r="C67" s="167">
        <v>4.0442905499999995</v>
      </c>
      <c r="D67" s="167">
        <v>3.05712062</v>
      </c>
      <c r="E67" s="167">
        <v>4.0442905499999995</v>
      </c>
      <c r="F67" s="166">
        <f t="shared" si="3"/>
        <v>0.32290840065054405</v>
      </c>
      <c r="G67" s="166">
        <f t="shared" si="4"/>
        <v>0.41063500174398304</v>
      </c>
      <c r="H67" s="178"/>
      <c r="I67" s="178"/>
      <c r="J67" s="8"/>
      <c r="K67" s="8"/>
      <c r="L67" s="4"/>
      <c r="N67" s="4"/>
    </row>
    <row r="68" spans="1:14" ht="12.75" customHeight="1">
      <c r="A68" s="170" t="s">
        <v>109</v>
      </c>
      <c r="B68" s="159">
        <v>17248.034</v>
      </c>
      <c r="C68" s="159">
        <v>21547.48356059</v>
      </c>
      <c r="D68" s="159">
        <v>20954.586201499995</v>
      </c>
      <c r="E68" s="159">
        <v>21547.48356059</v>
      </c>
      <c r="F68" s="166">
        <f t="shared" si="3"/>
        <v>0.0282943959565074</v>
      </c>
      <c r="G68" s="166">
        <f t="shared" si="4"/>
        <v>0.24927186255488598</v>
      </c>
      <c r="H68" s="178"/>
      <c r="I68" s="178"/>
      <c r="J68" s="8"/>
      <c r="K68" s="8"/>
      <c r="L68" s="4"/>
      <c r="M68" s="4"/>
      <c r="N68" s="4"/>
    </row>
    <row r="69" spans="1:14" ht="12.75" customHeight="1">
      <c r="A69" s="131" t="s">
        <v>104</v>
      </c>
      <c r="B69" s="167">
        <v>11886.331</v>
      </c>
      <c r="C69" s="167">
        <v>14668.978746080002</v>
      </c>
      <c r="D69" s="167">
        <v>14154.836547269999</v>
      </c>
      <c r="E69" s="167">
        <v>14668.978746080002</v>
      </c>
      <c r="F69" s="166">
        <f t="shared" si="3"/>
        <v>0.03632272242021495</v>
      </c>
      <c r="G69" s="166">
        <f t="shared" si="4"/>
        <v>0.23410485086440902</v>
      </c>
      <c r="H69" s="178"/>
      <c r="I69" s="178"/>
      <c r="J69" s="8"/>
      <c r="K69" s="8"/>
      <c r="L69" s="4"/>
      <c r="M69" s="4"/>
      <c r="N69" s="4"/>
    </row>
    <row r="70" spans="1:14" ht="12.75" customHeight="1">
      <c r="A70" s="131" t="s">
        <v>105</v>
      </c>
      <c r="B70" s="167">
        <v>5326.549</v>
      </c>
      <c r="C70" s="167">
        <v>6801.7561005299995</v>
      </c>
      <c r="D70" s="167">
        <v>6722.723207369998</v>
      </c>
      <c r="E70" s="167">
        <v>6801.7561005299995</v>
      </c>
      <c r="F70" s="166">
        <f t="shared" si="3"/>
        <v>0.011756083170783915</v>
      </c>
      <c r="G70" s="166">
        <f t="shared" si="4"/>
        <v>0.2769536336810192</v>
      </c>
      <c r="H70" s="178"/>
      <c r="I70" s="178"/>
      <c r="J70" s="8"/>
      <c r="K70" s="8"/>
      <c r="L70" s="4"/>
      <c r="M70" s="4"/>
      <c r="N70" s="4"/>
    </row>
    <row r="71" spans="1:14" ht="12.75" customHeight="1">
      <c r="A71" s="131" t="s">
        <v>107</v>
      </c>
      <c r="B71" s="167">
        <v>35.154</v>
      </c>
      <c r="C71" s="167">
        <v>76.74871398</v>
      </c>
      <c r="D71" s="167">
        <v>77.02644686</v>
      </c>
      <c r="E71" s="167">
        <v>76.74871398</v>
      </c>
      <c r="F71" s="166">
        <f t="shared" si="3"/>
        <v>-0.0036056820913054066</v>
      </c>
      <c r="G71" s="166">
        <f t="shared" si="4"/>
        <v>1.1832142566990953</v>
      </c>
      <c r="H71" s="178"/>
      <c r="I71" s="178"/>
      <c r="J71" s="8"/>
      <c r="K71" s="8"/>
      <c r="L71" s="4"/>
      <c r="M71" s="4"/>
      <c r="N71" s="4"/>
    </row>
    <row r="72" spans="1:19" ht="12" customHeight="1">
      <c r="A72" s="109"/>
      <c r="B72" s="160"/>
      <c r="C72" s="160"/>
      <c r="D72" s="160"/>
      <c r="E72" s="160"/>
      <c r="F72" s="160"/>
      <c r="G72" s="160"/>
      <c r="H72" s="179"/>
      <c r="I72" s="173"/>
      <c r="J72"/>
      <c r="K72" s="32"/>
      <c r="L72" s="36"/>
      <c r="M72" s="32"/>
      <c r="N72" s="26"/>
      <c r="O72" s="4"/>
      <c r="P72" s="4"/>
      <c r="Q72" s="4"/>
      <c r="R72" s="4"/>
      <c r="S72" s="4"/>
    </row>
    <row r="73" spans="1:11" ht="12.75">
      <c r="A73" s="109"/>
      <c r="B73" s="160"/>
      <c r="C73" s="160"/>
      <c r="D73" s="160"/>
      <c r="E73" s="160"/>
      <c r="F73" s="160"/>
      <c r="G73" s="160"/>
      <c r="H73" s="173"/>
      <c r="I73" s="109"/>
      <c r="K73" s="32"/>
    </row>
    <row r="74" spans="1:9" ht="12.75">
      <c r="A74" s="109"/>
      <c r="B74" s="160"/>
      <c r="C74" s="160"/>
      <c r="D74" s="160"/>
      <c r="E74" s="160"/>
      <c r="F74" s="160"/>
      <c r="G74" s="160"/>
      <c r="H74" s="109"/>
      <c r="I74" s="159"/>
    </row>
    <row r="75" spans="1:9" ht="12.75">
      <c r="A75" s="109"/>
      <c r="B75" s="159"/>
      <c r="C75" s="159"/>
      <c r="D75" s="159"/>
      <c r="E75" s="159"/>
      <c r="F75" s="159"/>
      <c r="G75" s="159"/>
      <c r="H75" s="159"/>
      <c r="I75" s="167"/>
    </row>
    <row r="76" spans="1:9" ht="12.75">
      <c r="A76" s="109"/>
      <c r="B76" s="167"/>
      <c r="C76" s="167"/>
      <c r="D76" s="167"/>
      <c r="E76" s="167"/>
      <c r="F76" s="167"/>
      <c r="G76" s="167"/>
      <c r="H76" s="167"/>
      <c r="I76" s="167"/>
    </row>
    <row r="77" spans="1:9" ht="12.75">
      <c r="A77" s="109"/>
      <c r="B77" s="167"/>
      <c r="C77" s="167"/>
      <c r="D77" s="167"/>
      <c r="E77" s="167"/>
      <c r="F77" s="167"/>
      <c r="G77" s="167"/>
      <c r="H77" s="167"/>
      <c r="I77" s="167"/>
    </row>
    <row r="78" spans="1:9" ht="12.75">
      <c r="A78" s="109"/>
      <c r="B78" s="167"/>
      <c r="C78" s="167"/>
      <c r="D78" s="167"/>
      <c r="E78" s="167"/>
      <c r="F78" s="167"/>
      <c r="G78" s="167"/>
      <c r="H78" s="167"/>
      <c r="I78" s="159"/>
    </row>
    <row r="79" spans="1:9" ht="12.75">
      <c r="A79" s="109"/>
      <c r="B79" s="159"/>
      <c r="C79" s="159"/>
      <c r="D79" s="167"/>
      <c r="E79" s="167"/>
      <c r="F79" s="167"/>
      <c r="G79" s="159"/>
      <c r="H79" s="109"/>
      <c r="I79" s="167"/>
    </row>
    <row r="80" spans="1:9" ht="12.75">
      <c r="A80" s="109"/>
      <c r="B80" s="167"/>
      <c r="C80" s="167"/>
      <c r="D80" s="167"/>
      <c r="E80" s="167"/>
      <c r="F80" s="167"/>
      <c r="G80" s="167"/>
      <c r="H80" s="109"/>
      <c r="I80" s="167"/>
    </row>
    <row r="81" spans="1:9" ht="12.75">
      <c r="A81" s="109"/>
      <c r="B81" s="167"/>
      <c r="C81" s="167"/>
      <c r="D81" s="167"/>
      <c r="E81" s="167"/>
      <c r="F81" s="167"/>
      <c r="G81" s="167"/>
      <c r="H81" s="109"/>
      <c r="I81" s="167"/>
    </row>
    <row r="82" spans="1:9" ht="12.75">
      <c r="A82" s="109"/>
      <c r="B82" s="167"/>
      <c r="C82" s="167"/>
      <c r="D82" s="167"/>
      <c r="E82" s="167"/>
      <c r="F82" s="167"/>
      <c r="G82" s="167"/>
      <c r="H82" s="109"/>
      <c r="I82" s="159"/>
    </row>
    <row r="83" spans="1:9" ht="12.75">
      <c r="A83" s="109"/>
      <c r="B83" s="159"/>
      <c r="C83" s="159"/>
      <c r="D83" s="159"/>
      <c r="E83" s="109"/>
      <c r="F83" s="159"/>
      <c r="G83" s="159"/>
      <c r="H83" s="109"/>
      <c r="I83" s="167"/>
    </row>
    <row r="84" spans="1:9" ht="12.75">
      <c r="A84" s="109"/>
      <c r="B84" s="167"/>
      <c r="C84" s="167"/>
      <c r="D84" s="167"/>
      <c r="E84" s="109"/>
      <c r="F84" s="167"/>
      <c r="G84" s="167"/>
      <c r="H84" s="109"/>
      <c r="I84" s="167"/>
    </row>
    <row r="85" spans="1:9" ht="12.75">
      <c r="A85" s="109"/>
      <c r="B85" s="167"/>
      <c r="C85" s="167"/>
      <c r="D85" s="167"/>
      <c r="E85" s="109"/>
      <c r="F85" s="167"/>
      <c r="G85" s="167"/>
      <c r="H85" s="109"/>
      <c r="I85" s="167"/>
    </row>
    <row r="86" spans="1:9" ht="12.75">
      <c r="A86" s="109"/>
      <c r="B86" s="167"/>
      <c r="C86" s="167"/>
      <c r="D86" s="167"/>
      <c r="E86" s="109"/>
      <c r="F86" s="167"/>
      <c r="G86" s="167"/>
      <c r="H86" s="109"/>
      <c r="I86" s="159"/>
    </row>
    <row r="87" spans="1:9" ht="12.75">
      <c r="A87" s="109"/>
      <c r="B87" s="145"/>
      <c r="C87" s="145"/>
      <c r="D87" s="145"/>
      <c r="E87" s="145"/>
      <c r="F87" s="145"/>
      <c r="G87" s="109"/>
      <c r="H87" s="109"/>
      <c r="I87" s="167"/>
    </row>
    <row r="88" spans="1:9" ht="12.75">
      <c r="A88" s="109"/>
      <c r="B88" s="109"/>
      <c r="C88" s="109"/>
      <c r="D88" s="160"/>
      <c r="E88" s="160"/>
      <c r="F88" s="160"/>
      <c r="G88" s="109"/>
      <c r="H88" s="109"/>
      <c r="I88" s="109"/>
    </row>
    <row r="89" spans="1:9" ht="12.75">
      <c r="A89" s="109"/>
      <c r="B89" s="109"/>
      <c r="C89" s="109"/>
      <c r="D89" s="160"/>
      <c r="E89" s="160"/>
      <c r="F89" s="160"/>
      <c r="G89" s="109"/>
      <c r="H89" s="109"/>
      <c r="I89" s="109"/>
    </row>
    <row r="90" spans="1:9" ht="12.75">
      <c r="A90" s="109"/>
      <c r="B90" s="109"/>
      <c r="C90" s="109"/>
      <c r="D90" s="160"/>
      <c r="E90" s="160"/>
      <c r="F90" s="160"/>
      <c r="G90" s="109"/>
      <c r="H90" s="109"/>
      <c r="I90" s="109"/>
    </row>
    <row r="91" spans="4:6" ht="12.75">
      <c r="D91" s="6"/>
      <c r="E91" s="6"/>
      <c r="F91" s="6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2012-12-10T07:28:31Z</cp:lastPrinted>
  <dcterms:created xsi:type="dcterms:W3CDTF">2008-11-05T07:26:31Z</dcterms:created>
  <dcterms:modified xsi:type="dcterms:W3CDTF">2013-01-19T02:44:08Z</dcterms:modified>
  <cp:category/>
  <cp:version/>
  <cp:contentType/>
  <cp:contentStatus/>
</cp:coreProperties>
</file>