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Macroeconom" sheetId="1" r:id="rId1"/>
    <sheet name="NBKR transactions" sheetId="2" r:id="rId2"/>
    <sheet name="T-bills, interbank credit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loans'!$A$36:$H$72</definedName>
    <definedName name="_xlnm.Print_Area" localSheetId="0">'Macroeconom'!$A$1:$N$40</definedName>
    <definedName name="_xlnm.Print_Area" localSheetId="1">'NBKR transactions'!$A$31:$H$84</definedName>
    <definedName name="_xlnm.Print_Area" localSheetId="2">'T-bills, interbank credit'!$A$1:$H$60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4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0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<sst xmlns="http://schemas.openxmlformats.org/spreadsheetml/2006/main" count="629" uniqueCount="114">
  <si>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</si>
  <si>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</si>
  <si>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</si>
  <si>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</si>
  <si>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</si>
  <si>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</t>
  </si>
  <si>
    <t>April 2013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</si>
  <si>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</si>
  <si>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</si>
  <si>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</si>
  <si>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</si>
  <si>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</si>
  <si>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</si>
  <si>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</si>
  <si>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</si>
  <si>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</si>
  <si>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2013</t>
  </si>
  <si>
    <t>Feb 2013</t>
  </si>
  <si>
    <t>Mar 2013</t>
  </si>
  <si>
    <t>Apr 2013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</si>
  <si>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</si>
  <si>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</si>
  <si>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</si>
  <si>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</si>
  <si>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</si>
  <si>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</si>
  <si>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</si>
  <si>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Growth for the month</t>
  </si>
  <si>
    <t>Growth from the beginning of the year</t>
  </si>
  <si>
    <t>Mar 2012</t>
  </si>
  <si>
    <t>Apr 2012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</si>
  <si>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</si>
  <si>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</si>
  <si>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</si>
  <si>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</si>
  <si>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</si>
  <si>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</si>
  <si>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</si>
  <si>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</si>
  <si>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</si>
  <si>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</si>
  <si>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</si>
  <si>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</si>
  <si>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</si>
  <si>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</si>
  <si>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</si>
  <si>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</si>
  <si>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</si>
  <si>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</si>
  <si>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</si>
  <si>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Jan - Apr 2012</t>
  </si>
  <si>
    <t>Jan - Apr 2013</t>
  </si>
  <si>
    <t>Growth for the year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</si>
  <si>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</si>
  <si>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</si>
  <si>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</si>
  <si>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</si>
  <si>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loan </t>
  </si>
  <si>
    <t>Overnight credits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</si>
  <si>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</si>
  <si>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</si>
  <si>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</si>
  <si>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</si>
  <si>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</si>
  <si>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</si>
  <si>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</si>
  <si>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Last resort facility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</si>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</sst>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10"/>
      <name val="Times New Roman"/>
      <family val="1"/>
    </font>
    <font>
      <sz val="12"/>
      <color indexed="24"/>
      <name val="Modern"/>
      <family val="3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9"/>
      <name val="Times New Roman"/>
      <family val="1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1.1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8" fillId="0" borderId="0">
      <alignment/>
      <protection/>
    </xf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9" fillId="0" borderId="0" xfId="53" applyFont="1">
      <alignment/>
      <protection/>
    </xf>
    <xf numFmtId="0" fontId="10" fillId="0" borderId="0" xfId="53" applyFont="1">
      <alignment/>
      <protection/>
    </xf>
    <xf numFmtId="0" fontId="10" fillId="0" borderId="0" xfId="53" applyFont="1" applyFill="1">
      <alignment/>
      <protection/>
    </xf>
    <xf numFmtId="0" fontId="9" fillId="0" borderId="0" xfId="53" applyFont="1" applyFill="1">
      <alignment/>
      <protection/>
    </xf>
    <xf numFmtId="173" fontId="9" fillId="0" borderId="0" xfId="58" applyNumberFormat="1" applyFont="1" applyFill="1" applyAlignment="1">
      <alignment/>
    </xf>
    <xf numFmtId="0" fontId="9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Border="1" applyAlignment="1">
      <alignment horizontal="right" vertical="center" wrapText="1"/>
    </xf>
    <xf numFmtId="0" fontId="12" fillId="0" borderId="0" xfId="53" applyFont="1" applyAlignment="1">
      <alignment/>
      <protection/>
    </xf>
    <xf numFmtId="0" fontId="12" fillId="0" borderId="0" xfId="53" applyFont="1" applyBorder="1" applyAlignment="1">
      <alignment/>
      <protection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53" applyFont="1" applyAlignment="1">
      <alignment horizontal="center"/>
      <protection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169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49" fontId="11" fillId="0" borderId="0" xfId="53" applyNumberFormat="1" applyFont="1" applyAlignment="1">
      <alignment horizontal="center"/>
      <protection/>
    </xf>
    <xf numFmtId="2" fontId="9" fillId="0" borderId="0" xfId="53" applyNumberFormat="1" applyFont="1" applyFill="1">
      <alignment/>
      <protection/>
    </xf>
    <xf numFmtId="188" fontId="3" fillId="0" borderId="0" xfId="0" applyNumberFormat="1" applyFont="1" applyAlignment="1">
      <alignment/>
    </xf>
    <xf numFmtId="164" fontId="3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Alignment="1">
      <alignment horizontal="right" vertical="center"/>
    </xf>
    <xf numFmtId="0" fontId="11" fillId="0" borderId="0" xfId="53" applyFont="1" applyAlignment="1">
      <alignment/>
      <protection/>
    </xf>
    <xf numFmtId="49" fontId="11" fillId="0" borderId="0" xfId="53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0" fontId="11" fillId="0" borderId="0" xfId="53" applyFont="1" applyAlignment="1">
      <alignment horizontal="center"/>
      <protection/>
    </xf>
    <xf numFmtId="49" fontId="11" fillId="0" borderId="0" xfId="53" applyNumberFormat="1" applyFont="1" applyAlignment="1">
      <alignment horizontal="center"/>
      <protection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0" fontId="37" fillId="0" borderId="0" xfId="53" applyFont="1" applyFill="1" applyBorder="1" applyAlignment="1">
      <alignment/>
      <protection/>
    </xf>
    <xf numFmtId="0" fontId="7" fillId="0" borderId="0" xfId="53" applyFont="1" applyFill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0" fontId="7" fillId="0" borderId="0" xfId="53" applyFont="1" applyAlignment="1">
      <alignment/>
      <protection/>
    </xf>
    <xf numFmtId="0" fontId="37" fillId="0" borderId="0" xfId="53" applyFont="1" applyAlignment="1">
      <alignment horizontal="center"/>
      <protection/>
    </xf>
    <xf numFmtId="0" fontId="38" fillId="0" borderId="0" xfId="53" applyFont="1" applyFill="1" applyAlignment="1">
      <alignment horizontal="center" vertical="top"/>
      <protection/>
    </xf>
    <xf numFmtId="0" fontId="7" fillId="0" borderId="0" xfId="53" applyFont="1">
      <alignment/>
      <protection/>
    </xf>
    <xf numFmtId="0" fontId="39" fillId="0" borderId="0" xfId="53" applyFont="1">
      <alignment/>
      <protection/>
    </xf>
    <xf numFmtId="0" fontId="39" fillId="0" borderId="0" xfId="53" applyFont="1" applyFill="1">
      <alignment/>
      <protection/>
    </xf>
    <xf numFmtId="0" fontId="40" fillId="0" borderId="0" xfId="0" applyFont="1" applyFill="1" applyAlignment="1">
      <alignment/>
    </xf>
    <xf numFmtId="0" fontId="7" fillId="0" borderId="0" xfId="53" applyFont="1" applyBorder="1" applyAlignment="1">
      <alignment shrinkToFit="1"/>
      <protection/>
    </xf>
    <xf numFmtId="0" fontId="41" fillId="0" borderId="0" xfId="53" applyFont="1" applyBorder="1" applyAlignment="1">
      <alignment horizontal="left"/>
      <protection/>
    </xf>
    <xf numFmtId="0" fontId="42" fillId="0" borderId="0" xfId="53" applyFont="1" applyBorder="1" applyAlignment="1">
      <alignment horizontal="left"/>
      <protection/>
    </xf>
    <xf numFmtId="0" fontId="7" fillId="0" borderId="10" xfId="53" applyFont="1" applyFill="1" applyBorder="1">
      <alignment/>
      <protection/>
    </xf>
    <xf numFmtId="0" fontId="37" fillId="0" borderId="10" xfId="0" applyNumberFormat="1" applyFont="1" applyFill="1" applyBorder="1" applyAlignment="1">
      <alignment horizontal="center" vertical="center" wrapText="1"/>
    </xf>
    <xf numFmtId="17" fontId="37" fillId="0" borderId="10" xfId="0" applyNumberFormat="1" applyFont="1" applyFill="1" applyBorder="1" applyAlignment="1">
      <alignment horizontal="center" vertical="center" wrapText="1"/>
    </xf>
    <xf numFmtId="0" fontId="7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left" vertical="center" wrapText="1"/>
      <protection/>
    </xf>
    <xf numFmtId="175" fontId="7" fillId="0" borderId="0" xfId="0" applyNumberFormat="1" applyFont="1" applyFill="1" applyAlignment="1">
      <alignment vertical="center"/>
    </xf>
    <xf numFmtId="169" fontId="7" fillId="0" borderId="0" xfId="0" applyNumberFormat="1" applyFont="1" applyFill="1" applyAlignment="1">
      <alignment vertical="center"/>
    </xf>
    <xf numFmtId="169" fontId="7" fillId="0" borderId="0" xfId="0" applyNumberFormat="1" applyFont="1" applyFill="1" applyAlignment="1">
      <alignment horizontal="right" vertical="center"/>
    </xf>
    <xf numFmtId="172" fontId="7" fillId="0" borderId="0" xfId="0" applyNumberFormat="1" applyFont="1" applyFill="1" applyBorder="1" applyAlignment="1">
      <alignment horizontal="right" vertical="center"/>
    </xf>
    <xf numFmtId="175" fontId="40" fillId="0" borderId="0" xfId="0" applyNumberFormat="1" applyFont="1" applyFill="1" applyAlignment="1">
      <alignment horizontal="right" vertical="center"/>
    </xf>
    <xf numFmtId="0" fontId="7" fillId="0" borderId="0" xfId="53" applyFont="1" applyFill="1">
      <alignment/>
      <protection/>
    </xf>
    <xf numFmtId="0" fontId="40" fillId="0" borderId="0" xfId="53" applyFont="1" applyFill="1" applyBorder="1" applyAlignment="1">
      <alignment horizontal="left" vertical="center" wrapText="1" indent="1"/>
      <protection/>
    </xf>
    <xf numFmtId="169" fontId="43" fillId="0" borderId="0" xfId="0" applyNumberFormat="1" applyFont="1" applyFill="1" applyAlignment="1">
      <alignment horizontal="right"/>
    </xf>
    <xf numFmtId="172" fontId="43" fillId="0" borderId="0" xfId="0" applyNumberFormat="1" applyFont="1" applyFill="1" applyAlignment="1">
      <alignment horizontal="right"/>
    </xf>
    <xf numFmtId="172" fontId="7" fillId="0" borderId="0" xfId="53" applyNumberFormat="1" applyFont="1" applyFill="1">
      <alignment/>
      <protection/>
    </xf>
    <xf numFmtId="177" fontId="43" fillId="0" borderId="0" xfId="0" applyNumberFormat="1" applyFont="1" applyFill="1" applyAlignment="1">
      <alignment horizontal="right"/>
    </xf>
    <xf numFmtId="173" fontId="7" fillId="0" borderId="0" xfId="58" applyNumberFormat="1" applyFont="1" applyFill="1" applyAlignment="1">
      <alignment/>
    </xf>
    <xf numFmtId="0" fontId="40" fillId="0" borderId="10" xfId="53" applyFont="1" applyFill="1" applyBorder="1" applyAlignment="1">
      <alignment horizontal="left" vertical="center" indent="2" shrinkToFit="1"/>
      <protection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169" fontId="44" fillId="0" borderId="0" xfId="0" applyNumberFormat="1" applyFont="1" applyFill="1" applyAlignment="1">
      <alignment horizontal="right" vertical="center"/>
    </xf>
    <xf numFmtId="169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right" vertical="center"/>
    </xf>
    <xf numFmtId="169" fontId="40" fillId="0" borderId="0" xfId="0" applyNumberFormat="1" applyFont="1" applyFill="1" applyAlignment="1">
      <alignment horizontal="right" vertical="center"/>
    </xf>
    <xf numFmtId="0" fontId="7" fillId="0" borderId="0" xfId="53" applyFont="1" applyFill="1" applyBorder="1" applyAlignment="1">
      <alignment vertical="center"/>
      <protection/>
    </xf>
    <xf numFmtId="0" fontId="7" fillId="0" borderId="0" xfId="0" applyFont="1" applyFill="1" applyBorder="1" applyAlignment="1">
      <alignment horizontal="left" vertical="center" wrapText="1"/>
    </xf>
    <xf numFmtId="181" fontId="7" fillId="0" borderId="0" xfId="53" applyNumberFormat="1" applyFont="1">
      <alignment/>
      <protection/>
    </xf>
    <xf numFmtId="177" fontId="39" fillId="0" borderId="0" xfId="53" applyNumberFormat="1" applyFont="1">
      <alignment/>
      <protection/>
    </xf>
    <xf numFmtId="172" fontId="39" fillId="0" borderId="0" xfId="53" applyNumberFormat="1" applyFont="1" applyFill="1">
      <alignment/>
      <protection/>
    </xf>
    <xf numFmtId="164" fontId="40" fillId="0" borderId="0" xfId="53" applyNumberFormat="1" applyFont="1" applyFill="1" applyAlignment="1">
      <alignment/>
      <protection/>
    </xf>
    <xf numFmtId="164" fontId="40" fillId="0" borderId="0" xfId="53" applyNumberFormat="1" applyFont="1" applyFill="1" applyAlignment="1">
      <alignment horizontal="right"/>
      <protection/>
    </xf>
    <xf numFmtId="0" fontId="40" fillId="0" borderId="0" xfId="53" applyFont="1" applyFill="1" applyBorder="1" applyAlignment="1">
      <alignment horizontal="left" shrinkToFit="1"/>
      <protection/>
    </xf>
    <xf numFmtId="164" fontId="7" fillId="0" borderId="0" xfId="53" applyNumberFormat="1" applyFont="1" applyFill="1" applyBorder="1" applyAlignment="1">
      <alignment vertical="center"/>
      <protection/>
    </xf>
    <xf numFmtId="164" fontId="7" fillId="0" borderId="0" xfId="0" applyNumberFormat="1" applyFont="1" applyFill="1" applyAlignment="1">
      <alignment horizontal="right"/>
    </xf>
    <xf numFmtId="0" fontId="7" fillId="0" borderId="0" xfId="0" applyFont="1" applyAlignment="1">
      <alignment/>
    </xf>
    <xf numFmtId="0" fontId="37" fillId="0" borderId="10" xfId="0" applyFont="1" applyFill="1" applyBorder="1" applyAlignment="1">
      <alignment vertical="center" wrapText="1"/>
    </xf>
    <xf numFmtId="166" fontId="7" fillId="0" borderId="0" xfId="0" applyNumberFormat="1" applyFont="1" applyFill="1" applyBorder="1" applyAlignment="1">
      <alignment horizontal="right" vertical="center" wrapText="1"/>
    </xf>
    <xf numFmtId="10" fontId="44" fillId="0" borderId="0" xfId="58" applyNumberFormat="1" applyFont="1" applyFill="1" applyAlignment="1">
      <alignment horizontal="right" vertical="center"/>
    </xf>
    <xf numFmtId="10" fontId="40" fillId="0" borderId="0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horizontal="left" vertical="center" wrapText="1" indent="1"/>
    </xf>
    <xf numFmtId="166" fontId="7" fillId="0" borderId="0" xfId="53" applyNumberFormat="1" applyFont="1">
      <alignment/>
      <protection/>
    </xf>
    <xf numFmtId="0" fontId="40" fillId="0" borderId="0" xfId="0" applyFont="1" applyFill="1" applyAlignment="1">
      <alignment horizontal="left"/>
    </xf>
    <xf numFmtId="0" fontId="4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37" fillId="0" borderId="10" xfId="0" applyFont="1" applyFill="1" applyBorder="1" applyAlignment="1">
      <alignment horizontal="center" vertical="center" wrapText="1"/>
    </xf>
    <xf numFmtId="17" fontId="7" fillId="0" borderId="0" xfId="0" applyNumberFormat="1" applyFont="1" applyAlignment="1">
      <alignment horizontal="center"/>
    </xf>
    <xf numFmtId="0" fontId="44" fillId="0" borderId="0" xfId="0" applyFont="1" applyFill="1" applyBorder="1" applyAlignment="1">
      <alignment horizontal="left" vertical="center" wrapText="1"/>
    </xf>
    <xf numFmtId="169" fontId="3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169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 vertical="center" wrapText="1" indent="3"/>
    </xf>
    <xf numFmtId="169" fontId="7" fillId="0" borderId="0" xfId="0" applyNumberFormat="1" applyFont="1" applyFill="1" applyBorder="1" applyAlignment="1">
      <alignment horizontal="right" vertical="center" wrapText="1"/>
    </xf>
    <xf numFmtId="169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44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3"/>
    </xf>
    <xf numFmtId="0" fontId="7" fillId="0" borderId="0" xfId="0" applyFont="1" applyBorder="1" applyAlignment="1">
      <alignment vertical="center" wrapText="1"/>
    </xf>
    <xf numFmtId="169" fontId="40" fillId="0" borderId="0" xfId="0" applyNumberFormat="1" applyFont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/>
    </xf>
    <xf numFmtId="168" fontId="40" fillId="0" borderId="0" xfId="0" applyNumberFormat="1" applyFont="1" applyFill="1" applyAlignment="1">
      <alignment horizontal="right" vertical="center"/>
    </xf>
    <xf numFmtId="168" fontId="40" fillId="0" borderId="0" xfId="0" applyNumberFormat="1" applyFont="1" applyAlignment="1">
      <alignment horizontal="right" vertical="center"/>
    </xf>
    <xf numFmtId="164" fontId="37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right" indent="4"/>
    </xf>
    <xf numFmtId="164" fontId="7" fillId="0" borderId="0" xfId="0" applyNumberFormat="1" applyFont="1" applyFill="1" applyAlignment="1">
      <alignment horizontal="right" vertical="center"/>
    </xf>
    <xf numFmtId="43" fontId="7" fillId="0" borderId="0" xfId="0" applyNumberFormat="1" applyFont="1" applyAlignment="1">
      <alignment/>
    </xf>
    <xf numFmtId="164" fontId="7" fillId="33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Alignment="1">
      <alignment/>
    </xf>
    <xf numFmtId="43" fontId="7" fillId="0" borderId="0" xfId="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center" vertical="center" wrapText="1"/>
    </xf>
    <xf numFmtId="17" fontId="3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3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indent="2"/>
    </xf>
    <xf numFmtId="188" fontId="7" fillId="0" borderId="0" xfId="0" applyNumberFormat="1" applyFont="1" applyAlignment="1">
      <alignment/>
    </xf>
    <xf numFmtId="188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 indent="2"/>
    </xf>
    <xf numFmtId="0" fontId="37" fillId="0" borderId="0" xfId="0" applyFont="1" applyFill="1" applyBorder="1" applyAlignment="1">
      <alignment horizontal="left" vertical="center" wrapText="1"/>
    </xf>
    <xf numFmtId="185" fontId="7" fillId="0" borderId="0" xfId="0" applyNumberFormat="1" applyFont="1" applyAlignment="1">
      <alignment/>
    </xf>
    <xf numFmtId="188" fontId="7" fillId="0" borderId="0" xfId="0" applyNumberFormat="1" applyFont="1" applyFill="1" applyAlignment="1">
      <alignment horizontal="right" vertical="center"/>
    </xf>
    <xf numFmtId="43" fontId="7" fillId="0" borderId="0" xfId="0" applyNumberFormat="1" applyFont="1" applyFill="1" applyAlignment="1">
      <alignment horizontal="right" vertical="center"/>
    </xf>
    <xf numFmtId="164" fontId="37" fillId="0" borderId="0" xfId="0" applyNumberFormat="1" applyFont="1" applyFill="1" applyBorder="1" applyAlignment="1">
      <alignment horizontal="right" vertical="center" wrapText="1"/>
    </xf>
    <xf numFmtId="168" fontId="37" fillId="0" borderId="0" xfId="0" applyNumberFormat="1" applyFont="1" applyFill="1" applyAlignment="1">
      <alignment horizontal="right" vertical="center"/>
    </xf>
    <xf numFmtId="167" fontId="7" fillId="0" borderId="0" xfId="0" applyNumberFormat="1" applyFont="1" applyAlignment="1">
      <alignment horizontal="right"/>
    </xf>
    <xf numFmtId="168" fontId="7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 wrapText="1" indent="2"/>
    </xf>
    <xf numFmtId="168" fontId="7" fillId="0" borderId="0" xfId="0" applyNumberFormat="1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167" fontId="7" fillId="0" borderId="0" xfId="0" applyNumberFormat="1" applyFont="1" applyFill="1" applyAlignment="1">
      <alignment horizontal="right"/>
    </xf>
    <xf numFmtId="168" fontId="44" fillId="0" borderId="0" xfId="0" applyNumberFormat="1" applyFont="1" applyFill="1" applyAlignment="1">
      <alignment horizontal="right" vertical="center"/>
    </xf>
    <xf numFmtId="164" fontId="44" fillId="0" borderId="0" xfId="0" applyNumberFormat="1" applyFont="1" applyFill="1" applyAlignment="1">
      <alignment horizontal="right" vertical="center"/>
    </xf>
    <xf numFmtId="167" fontId="7" fillId="0" borderId="0" xfId="0" applyNumberFormat="1" applyFont="1" applyFill="1" applyAlignment="1">
      <alignment horizontal="right" vertical="center"/>
    </xf>
    <xf numFmtId="167" fontId="44" fillId="0" borderId="0" xfId="0" applyNumberFormat="1" applyFont="1" applyFill="1" applyAlignment="1">
      <alignment horizontal="right" vertical="center"/>
    </xf>
    <xf numFmtId="168" fontId="7" fillId="0" borderId="0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Alignment="1">
      <alignment/>
    </xf>
    <xf numFmtId="164" fontId="7" fillId="0" borderId="0" xfId="0" applyNumberFormat="1" applyFont="1" applyAlignment="1">
      <alignment/>
    </xf>
    <xf numFmtId="0" fontId="37" fillId="0" borderId="0" xfId="0" applyFont="1" applyFill="1" applyBorder="1" applyAlignment="1">
      <alignment horizontal="left" vertical="center" wrapText="1" indent="1"/>
    </xf>
    <xf numFmtId="16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/>
    </xf>
    <xf numFmtId="0" fontId="37" fillId="0" borderId="0" xfId="0" applyFont="1" applyFill="1" applyBorder="1" applyAlignment="1">
      <alignment vertical="center" wrapText="1"/>
    </xf>
    <xf numFmtId="10" fontId="44" fillId="0" borderId="0" xfId="0" applyNumberFormat="1" applyFont="1" applyFill="1" applyBorder="1" applyAlignment="1">
      <alignment vertical="center"/>
    </xf>
    <xf numFmtId="164" fontId="7" fillId="0" borderId="0" xfId="0" applyNumberFormat="1" applyFont="1" applyBorder="1" applyAlignment="1">
      <alignment/>
    </xf>
    <xf numFmtId="183" fontId="7" fillId="0" borderId="0" xfId="0" applyNumberFormat="1" applyFont="1" applyBorder="1" applyAlignment="1">
      <alignment/>
    </xf>
    <xf numFmtId="164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0" fontId="44" fillId="0" borderId="0" xfId="0" applyFont="1" applyFill="1" applyBorder="1" applyAlignment="1">
      <alignment horizontal="left" vertical="center" wrapText="1" indent="1"/>
    </xf>
    <xf numFmtId="164" fontId="44" fillId="0" borderId="0" xfId="0" applyNumberFormat="1" applyFont="1" applyFill="1" applyBorder="1" applyAlignment="1">
      <alignment horizontal="right" vertical="center" wrapText="1"/>
    </xf>
    <xf numFmtId="186" fontId="7" fillId="0" borderId="0" xfId="0" applyNumberFormat="1" applyFont="1" applyAlignment="1">
      <alignment/>
    </xf>
    <xf numFmtId="0" fontId="45" fillId="0" borderId="0" xfId="0" applyFont="1" applyAlignment="1">
      <alignment/>
    </xf>
    <xf numFmtId="164" fontId="46" fillId="0" borderId="0" xfId="0" applyNumberFormat="1" applyFont="1" applyFill="1" applyBorder="1" applyAlignment="1">
      <alignment horizontal="right" vertical="center" wrapText="1"/>
    </xf>
    <xf numFmtId="183" fontId="7" fillId="0" borderId="0" xfId="0" applyNumberFormat="1" applyFont="1" applyAlignment="1">
      <alignment/>
    </xf>
    <xf numFmtId="164" fontId="37" fillId="0" borderId="0" xfId="0" applyNumberFormat="1" applyFont="1" applyAlignment="1">
      <alignment/>
    </xf>
    <xf numFmtId="0" fontId="40" fillId="0" borderId="0" xfId="0" applyFont="1" applyAlignment="1">
      <alignment/>
    </xf>
    <xf numFmtId="0" fontId="7" fillId="0" borderId="0" xfId="0" applyFont="1" applyFill="1" applyBorder="1" applyAlignment="1">
      <alignment/>
    </xf>
    <xf numFmtId="183" fontId="7" fillId="0" borderId="0" xfId="0" applyNumberFormat="1" applyFont="1" applyFill="1" applyAlignment="1">
      <alignment/>
    </xf>
    <xf numFmtId="164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/>
    </xf>
    <xf numFmtId="184" fontId="7" fillId="0" borderId="0" xfId="0" applyNumberFormat="1" applyFont="1" applyFill="1" applyBorder="1" applyAlignment="1">
      <alignment/>
    </xf>
    <xf numFmtId="2" fontId="39" fillId="0" borderId="0" xfId="0" applyNumberFormat="1" applyFont="1" applyAlignment="1">
      <alignment/>
    </xf>
    <xf numFmtId="164" fontId="7" fillId="0" borderId="0" xfId="0" applyNumberFormat="1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480649"/>
        <c:axId val="64781522"/>
      </c:lineChart>
      <c:catAx>
        <c:axId val="4448064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81522"/>
        <c:crosses val="autoZero"/>
        <c:auto val="0"/>
        <c:lblOffset val="100"/>
        <c:tickLblSkip val="1"/>
        <c:noMultiLvlLbl val="0"/>
      </c:catAx>
      <c:valAx>
        <c:axId val="6478152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80649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4440493"/>
        <c:axId val="18637846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33522887"/>
        <c:axId val="33270528"/>
      </c:lineChart>
      <c:catAx>
        <c:axId val="2444049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637846"/>
        <c:crosses val="autoZero"/>
        <c:auto val="0"/>
        <c:lblOffset val="100"/>
        <c:tickLblSkip val="5"/>
        <c:noMultiLvlLbl val="0"/>
      </c:catAx>
      <c:valAx>
        <c:axId val="18637846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40493"/>
        <c:crossesAt val="1"/>
        <c:crossBetween val="between"/>
        <c:dispUnits/>
        <c:majorUnit val="2000"/>
        <c:minorUnit val="100"/>
      </c:valAx>
      <c:catAx>
        <c:axId val="33522887"/>
        <c:scaling>
          <c:orientation val="minMax"/>
        </c:scaling>
        <c:axPos val="b"/>
        <c:delete val="1"/>
        <c:majorTickMark val="out"/>
        <c:minorTickMark val="none"/>
        <c:tickLblPos val="nextTo"/>
        <c:crossAx val="33270528"/>
        <c:crossesAt val="39"/>
        <c:auto val="0"/>
        <c:lblOffset val="100"/>
        <c:tickLblSkip val="1"/>
        <c:noMultiLvlLbl val="0"/>
      </c:catAx>
      <c:valAx>
        <c:axId val="33270528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522887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30999297"/>
        <c:axId val="10558218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999297"/>
        <c:axId val="10558218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7915099"/>
        <c:axId val="49909300"/>
      </c:lineChart>
      <c:catAx>
        <c:axId val="30999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558218"/>
        <c:crosses val="autoZero"/>
        <c:auto val="0"/>
        <c:lblOffset val="100"/>
        <c:tickLblSkip val="1"/>
        <c:noMultiLvlLbl val="0"/>
      </c:catAx>
      <c:valAx>
        <c:axId val="1055821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999297"/>
        <c:crossesAt val="1"/>
        <c:crossBetween val="between"/>
        <c:dispUnits/>
        <c:majorUnit val="1"/>
      </c:valAx>
      <c:catAx>
        <c:axId val="27915099"/>
        <c:scaling>
          <c:orientation val="minMax"/>
        </c:scaling>
        <c:axPos val="b"/>
        <c:delete val="1"/>
        <c:majorTickMark val="out"/>
        <c:minorTickMark val="none"/>
        <c:tickLblPos val="nextTo"/>
        <c:crossAx val="49909300"/>
        <c:crosses val="autoZero"/>
        <c:auto val="0"/>
        <c:lblOffset val="100"/>
        <c:tickLblSkip val="1"/>
        <c:noMultiLvlLbl val="0"/>
      </c:catAx>
      <c:valAx>
        <c:axId val="4990930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915099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46530517"/>
        <c:axId val="16121470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530517"/>
        <c:axId val="16121470"/>
      </c:lineChart>
      <c:catAx>
        <c:axId val="4653051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121470"/>
        <c:crosses val="autoZero"/>
        <c:auto val="1"/>
        <c:lblOffset val="100"/>
        <c:tickLblSkip val="1"/>
        <c:noMultiLvlLbl val="0"/>
      </c:catAx>
      <c:valAx>
        <c:axId val="1612147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53051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46162787"/>
        <c:axId val="12811900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162787"/>
        <c:axId val="12811900"/>
      </c:lineChart>
      <c:catAx>
        <c:axId val="4616278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811900"/>
        <c:crosses val="autoZero"/>
        <c:auto val="1"/>
        <c:lblOffset val="100"/>
        <c:tickLblSkip val="1"/>
        <c:noMultiLvlLbl val="0"/>
      </c:catAx>
      <c:valAx>
        <c:axId val="1281190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16278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8198237"/>
        <c:axId val="31130950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743095"/>
        <c:axId val="38578992"/>
      </c:lineChart>
      <c:catAx>
        <c:axId val="48198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130950"/>
        <c:crosses val="autoZero"/>
        <c:auto val="1"/>
        <c:lblOffset val="100"/>
        <c:tickLblSkip val="1"/>
        <c:noMultiLvlLbl val="0"/>
      </c:catAx>
      <c:valAx>
        <c:axId val="3113095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198237"/>
        <c:crossesAt val="1"/>
        <c:crossBetween val="between"/>
        <c:dispUnits/>
        <c:majorUnit val="400"/>
      </c:valAx>
      <c:catAx>
        <c:axId val="11743095"/>
        <c:scaling>
          <c:orientation val="minMax"/>
        </c:scaling>
        <c:axPos val="b"/>
        <c:delete val="1"/>
        <c:majorTickMark val="out"/>
        <c:minorTickMark val="none"/>
        <c:tickLblPos val="nextTo"/>
        <c:crossAx val="38578992"/>
        <c:crosses val="autoZero"/>
        <c:auto val="1"/>
        <c:lblOffset val="100"/>
        <c:tickLblSkip val="1"/>
        <c:noMultiLvlLbl val="0"/>
      </c:catAx>
      <c:valAx>
        <c:axId val="38578992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743095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1666609"/>
        <c:axId val="3789061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666609"/>
        <c:axId val="37890618"/>
      </c:lineChart>
      <c:catAx>
        <c:axId val="1166660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890618"/>
        <c:crosses val="autoZero"/>
        <c:auto val="1"/>
        <c:lblOffset val="100"/>
        <c:tickLblSkip val="1"/>
        <c:noMultiLvlLbl val="0"/>
      </c:catAx>
      <c:valAx>
        <c:axId val="3789061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66660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471243"/>
        <c:axId val="4924118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71243"/>
        <c:axId val="49241188"/>
      </c:lineChart>
      <c:catAx>
        <c:axId val="547124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241188"/>
        <c:crosses val="autoZero"/>
        <c:auto val="1"/>
        <c:lblOffset val="100"/>
        <c:tickLblSkip val="1"/>
        <c:noMultiLvlLbl val="0"/>
      </c:catAx>
      <c:valAx>
        <c:axId val="4924118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7124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0517509"/>
        <c:axId val="2911326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517509"/>
        <c:axId val="29113262"/>
      </c:lineChart>
      <c:catAx>
        <c:axId val="4051750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113262"/>
        <c:crosses val="autoZero"/>
        <c:auto val="1"/>
        <c:lblOffset val="100"/>
        <c:tickLblSkip val="1"/>
        <c:noMultiLvlLbl val="0"/>
      </c:catAx>
      <c:valAx>
        <c:axId val="2911326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51750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0692767"/>
        <c:axId val="936399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692767"/>
        <c:axId val="9363992"/>
      </c:lineChart>
      <c:catAx>
        <c:axId val="6069276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363992"/>
        <c:crosses val="autoZero"/>
        <c:auto val="1"/>
        <c:lblOffset val="100"/>
        <c:tickLblSkip val="1"/>
        <c:noMultiLvlLbl val="0"/>
      </c:catAx>
      <c:valAx>
        <c:axId val="936399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69276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17167065"/>
        <c:axId val="20285858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167065"/>
        <c:axId val="20285858"/>
      </c:lineChart>
      <c:catAx>
        <c:axId val="1716706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285858"/>
        <c:crosses val="autoZero"/>
        <c:auto val="1"/>
        <c:lblOffset val="100"/>
        <c:tickLblSkip val="1"/>
        <c:noMultiLvlLbl val="0"/>
      </c:catAx>
      <c:valAx>
        <c:axId val="2028585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16706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354995"/>
        <c:axId val="32541772"/>
      </c:lineChart>
      <c:catAx>
        <c:axId val="4835499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41772"/>
        <c:crosses val="autoZero"/>
        <c:auto val="0"/>
        <c:lblOffset val="100"/>
        <c:tickLblSkip val="1"/>
        <c:noMultiLvlLbl val="0"/>
      </c:catAx>
      <c:valAx>
        <c:axId val="3254177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54995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30</xdr:row>
      <xdr:rowOff>0</xdr:rowOff>
    </xdr:from>
    <xdr:to>
      <xdr:col>33</xdr:col>
      <xdr:colOff>47625</xdr:colOff>
      <xdr:row>30</xdr:row>
      <xdr:rowOff>133350</xdr:rowOff>
    </xdr:to>
    <xdr:graphicFrame>
      <xdr:nvGraphicFramePr>
        <xdr:cNvPr id="6" name="Chart 11"/>
        <xdr:cNvGraphicFramePr/>
      </xdr:nvGraphicFramePr>
      <xdr:xfrm>
        <a:off x="18173700" y="622935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438150</xdr:colOff>
      <xdr:row>28</xdr:row>
      <xdr:rowOff>0</xdr:rowOff>
    </xdr:from>
    <xdr:to>
      <xdr:col>37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96452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76362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8503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8" sqref="A8"/>
    </sheetView>
  </sheetViews>
  <sheetFormatPr defaultColWidth="8.00390625" defaultRowHeight="12.75"/>
  <cols>
    <col min="1" max="1" width="34.125" style="9" customWidth="1"/>
    <col min="2" max="5" width="10.75390625" style="9" customWidth="1"/>
    <col min="6" max="8" width="10.75390625" style="10" customWidth="1"/>
    <col min="9" max="9" width="10.75390625" style="11" customWidth="1"/>
    <col min="10" max="18" width="10.75390625" style="9" customWidth="1"/>
    <col min="19" max="22" width="9.75390625" style="9" customWidth="1"/>
    <col min="23" max="24" width="8.375" style="9" bestFit="1" customWidth="1"/>
    <col min="25" max="16384" width="8.00390625" style="9" customWidth="1"/>
  </cols>
  <sheetData>
    <row r="1" spans="1:22" ht="15.75">
      <c r="A1" s="34" t="s">
        <v>5</v>
      </c>
      <c r="B1" s="34"/>
      <c r="C1" s="34"/>
      <c r="D1" s="34"/>
      <c r="E1" s="34"/>
      <c r="F1" s="34"/>
      <c r="G1" s="34"/>
      <c r="H1" s="31"/>
      <c r="I1" s="31"/>
      <c r="J1" s="31"/>
      <c r="K1" s="31"/>
      <c r="L1" s="31"/>
      <c r="M1" s="31"/>
      <c r="N1" s="31"/>
      <c r="O1" s="20"/>
      <c r="P1" s="20"/>
      <c r="Q1" s="20"/>
      <c r="R1" s="20"/>
      <c r="S1" s="20"/>
      <c r="T1" s="20"/>
      <c r="U1" s="20"/>
      <c r="V1" s="20"/>
    </row>
    <row r="2" spans="1:22" ht="15.75">
      <c r="A2" s="35" t="s">
        <v>6</v>
      </c>
      <c r="B2" s="35"/>
      <c r="C2" s="35"/>
      <c r="D2" s="35"/>
      <c r="E2" s="35"/>
      <c r="F2" s="35"/>
      <c r="G2" s="35"/>
      <c r="H2" s="32"/>
      <c r="I2" s="32"/>
      <c r="J2" s="32"/>
      <c r="K2" s="32"/>
      <c r="L2" s="32"/>
      <c r="M2" s="32"/>
      <c r="N2" s="32"/>
      <c r="O2" s="25"/>
      <c r="P2" s="25"/>
      <c r="Q2" s="25"/>
      <c r="R2" s="25"/>
      <c r="S2" s="25"/>
      <c r="T2" s="25"/>
      <c r="U2" s="25"/>
      <c r="V2" s="25"/>
    </row>
    <row r="3" spans="1:22" ht="15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20"/>
      <c r="P3" s="20"/>
      <c r="Q3" s="20"/>
      <c r="R3" s="20"/>
      <c r="S3" s="20"/>
      <c r="T3" s="20"/>
      <c r="U3" s="20"/>
      <c r="V3" s="20"/>
    </row>
    <row r="4" spans="1:14" ht="15" customHeight="1">
      <c r="A4" s="36" t="s">
        <v>7</v>
      </c>
      <c r="B4" s="43"/>
      <c r="C4" s="43"/>
      <c r="D4" s="43"/>
      <c r="E4" s="44"/>
      <c r="F4" s="45"/>
      <c r="G4" s="45"/>
      <c r="H4" s="45"/>
      <c r="I4" s="46"/>
      <c r="J4" s="44"/>
      <c r="K4" s="44"/>
      <c r="L4" s="44"/>
      <c r="M4" s="44"/>
      <c r="N4" s="44"/>
    </row>
    <row r="5" spans="1:14" ht="15" customHeight="1">
      <c r="A5" s="47" t="s">
        <v>8</v>
      </c>
      <c r="B5" s="48"/>
      <c r="C5" s="48"/>
      <c r="D5" s="48"/>
      <c r="E5" s="49"/>
      <c r="F5" s="50"/>
      <c r="G5" s="50"/>
      <c r="H5" s="50"/>
      <c r="I5" s="46"/>
      <c r="J5" s="44"/>
      <c r="K5" s="44"/>
      <c r="L5" s="44"/>
      <c r="M5" s="44"/>
      <c r="N5" s="44"/>
    </row>
    <row r="6" spans="1:14" s="14" customFormat="1" ht="26.25" customHeight="1">
      <c r="A6" s="51"/>
      <c r="B6" s="52">
        <v>2011</v>
      </c>
      <c r="C6" s="52">
        <v>2012</v>
      </c>
      <c r="D6" s="53" t="s">
        <v>16</v>
      </c>
      <c r="E6" s="53" t="s">
        <v>17</v>
      </c>
      <c r="F6" s="53" t="s">
        <v>18</v>
      </c>
      <c r="G6" s="53" t="s">
        <v>19</v>
      </c>
      <c r="H6" s="54"/>
      <c r="I6" s="54"/>
      <c r="J6" s="54"/>
      <c r="K6" s="54"/>
      <c r="L6" s="54"/>
      <c r="M6" s="54"/>
      <c r="N6" s="54"/>
    </row>
    <row r="7" spans="1:14" ht="26.25" customHeight="1">
      <c r="A7" s="55" t="s">
        <v>9</v>
      </c>
      <c r="B7" s="56">
        <v>6</v>
      </c>
      <c r="C7" s="56">
        <v>-0.9000000000000057</v>
      </c>
      <c r="D7" s="56">
        <v>6.5</v>
      </c>
      <c r="E7" s="56">
        <v>8</v>
      </c>
      <c r="F7" s="56">
        <v>7.6</v>
      </c>
      <c r="G7" s="56">
        <v>8.2</v>
      </c>
      <c r="H7" s="44"/>
      <c r="I7" s="44"/>
      <c r="J7" s="44"/>
      <c r="K7" s="44"/>
      <c r="L7" s="44"/>
      <c r="M7" s="44"/>
      <c r="N7" s="44"/>
    </row>
    <row r="8" spans="1:14" ht="26.25" customHeight="1">
      <c r="A8" s="55" t="s">
        <v>10</v>
      </c>
      <c r="B8" s="57">
        <v>105.7</v>
      </c>
      <c r="C8" s="57">
        <v>107.5</v>
      </c>
      <c r="D8" s="57">
        <v>100.8</v>
      </c>
      <c r="E8" s="57">
        <v>101.2</v>
      </c>
      <c r="F8" s="57">
        <v>101.13364883558253</v>
      </c>
      <c r="G8" s="57">
        <v>101.04717686356497</v>
      </c>
      <c r="H8" s="44"/>
      <c r="I8" s="44"/>
      <c r="J8" s="44"/>
      <c r="K8" s="44"/>
      <c r="L8" s="44"/>
      <c r="M8" s="44"/>
      <c r="N8" s="44"/>
    </row>
    <row r="9" spans="1:14" ht="26.25" customHeight="1">
      <c r="A9" s="55" t="s">
        <v>11</v>
      </c>
      <c r="B9" s="58" t="s">
        <v>0</v>
      </c>
      <c r="C9" s="58" t="s">
        <v>0</v>
      </c>
      <c r="D9" s="57">
        <v>100.8</v>
      </c>
      <c r="E9" s="57">
        <v>100.39</v>
      </c>
      <c r="F9" s="57">
        <v>99.945302270648</v>
      </c>
      <c r="G9" s="57">
        <v>99.91449732802765</v>
      </c>
      <c r="H9" s="44"/>
      <c r="I9" s="44"/>
      <c r="J9" s="44"/>
      <c r="K9" s="44"/>
      <c r="L9" s="44"/>
      <c r="M9" s="44"/>
      <c r="N9" s="44"/>
    </row>
    <row r="10" spans="1:14" ht="26.25" customHeight="1">
      <c r="A10" s="55" t="s">
        <v>12</v>
      </c>
      <c r="B10" s="58">
        <v>13.61</v>
      </c>
      <c r="C10" s="58">
        <v>2.64</v>
      </c>
      <c r="D10" s="58">
        <v>3.05</v>
      </c>
      <c r="E10" s="58">
        <v>2.83</v>
      </c>
      <c r="F10" s="58">
        <v>2.98</v>
      </c>
      <c r="G10" s="58">
        <v>2.88</v>
      </c>
      <c r="H10" s="44"/>
      <c r="I10" s="44"/>
      <c r="J10" s="44"/>
      <c r="K10" s="44"/>
      <c r="L10" s="44"/>
      <c r="M10" s="44"/>
      <c r="N10" s="44"/>
    </row>
    <row r="11" spans="1:14" ht="26.25" customHeight="1">
      <c r="A11" s="55" t="s">
        <v>13</v>
      </c>
      <c r="B11" s="59">
        <v>46.4847</v>
      </c>
      <c r="C11" s="59">
        <v>47.4012</v>
      </c>
      <c r="D11" s="59">
        <v>47.7696</v>
      </c>
      <c r="E11" s="59">
        <v>47.5676</v>
      </c>
      <c r="F11" s="59">
        <v>47.961</v>
      </c>
      <c r="G11" s="59">
        <v>48.1717</v>
      </c>
      <c r="H11" s="44"/>
      <c r="I11" s="44"/>
      <c r="J11" s="44"/>
      <c r="K11" s="44"/>
      <c r="L11" s="44"/>
      <c r="M11" s="44"/>
      <c r="N11" s="44"/>
    </row>
    <row r="12" spans="1:14" s="12" customFormat="1" ht="26.25" customHeight="1">
      <c r="A12" s="55" t="s">
        <v>14</v>
      </c>
      <c r="B12" s="60">
        <v>-1.3046930733430884</v>
      </c>
      <c r="C12" s="60">
        <f>C11/B11*100-100</f>
        <v>1.9716164673537975</v>
      </c>
      <c r="D12" s="60">
        <f>D11/C11*100-100</f>
        <v>0.777195514037615</v>
      </c>
      <c r="E12" s="60">
        <f>E11/C11*100-100</f>
        <v>0.3510459650810418</v>
      </c>
      <c r="F12" s="60">
        <f>F11/C11*100-100</f>
        <v>1.1809827599301315</v>
      </c>
      <c r="G12" s="60">
        <f>G11/C11*100-100</f>
        <v>1.6254862746090737</v>
      </c>
      <c r="H12" s="61"/>
      <c r="I12" s="61"/>
      <c r="J12" s="61"/>
      <c r="K12" s="61"/>
      <c r="L12" s="61"/>
      <c r="M12" s="61"/>
      <c r="N12" s="61"/>
    </row>
    <row r="13" spans="1:14" s="12" customFormat="1" ht="26.25" customHeight="1">
      <c r="A13" s="55" t="s">
        <v>15</v>
      </c>
      <c r="B13" s="60" t="s">
        <v>0</v>
      </c>
      <c r="C13" s="60" t="s">
        <v>0</v>
      </c>
      <c r="D13" s="60">
        <f>D11/C11*100-100</f>
        <v>0.777195514037615</v>
      </c>
      <c r="E13" s="60">
        <f>E11/D11*100-100</f>
        <v>-0.42286307609859364</v>
      </c>
      <c r="F13" s="60">
        <f>F11/E11*100-100</f>
        <v>0.827033527022607</v>
      </c>
      <c r="G13" s="60">
        <f>G11/F11*100-100</f>
        <v>0.4393152769958988</v>
      </c>
      <c r="H13" s="61"/>
      <c r="I13" s="61"/>
      <c r="J13" s="61"/>
      <c r="K13" s="61"/>
      <c r="L13" s="61"/>
      <c r="M13" s="61"/>
      <c r="N13" s="61"/>
    </row>
    <row r="14" spans="1:22" s="12" customFormat="1" ht="15" customHeight="1">
      <c r="A14" s="62"/>
      <c r="B14" s="63"/>
      <c r="C14" s="64"/>
      <c r="D14" s="64"/>
      <c r="E14" s="65"/>
      <c r="F14" s="66"/>
      <c r="G14" s="66"/>
      <c r="H14" s="66"/>
      <c r="I14" s="66"/>
      <c r="J14" s="61"/>
      <c r="K14" s="61"/>
      <c r="L14" s="61"/>
      <c r="M14" s="61"/>
      <c r="N14" s="67"/>
      <c r="O14" s="13"/>
      <c r="P14" s="13"/>
      <c r="Q14" s="13"/>
      <c r="R14" s="13"/>
      <c r="S14" s="13"/>
      <c r="T14" s="13"/>
      <c r="U14" s="13"/>
      <c r="V14" s="13"/>
    </row>
    <row r="15" spans="1:25" s="12" customFormat="1" ht="15" customHeight="1">
      <c r="A15" s="37" t="s">
        <v>20</v>
      </c>
      <c r="B15" s="63"/>
      <c r="C15" s="63"/>
      <c r="D15" s="63"/>
      <c r="E15" s="63"/>
      <c r="F15" s="63"/>
      <c r="G15" s="63"/>
      <c r="H15" s="63"/>
      <c r="I15" s="46"/>
      <c r="J15" s="61"/>
      <c r="K15" s="61"/>
      <c r="L15" s="61"/>
      <c r="M15" s="61"/>
      <c r="N15" s="67"/>
      <c r="O15" s="13"/>
      <c r="P15" s="13"/>
      <c r="Q15" s="13"/>
      <c r="R15" s="13"/>
      <c r="S15" s="13"/>
      <c r="T15" s="13"/>
      <c r="U15" s="13"/>
      <c r="V15" s="13"/>
      <c r="W15" s="26"/>
      <c r="X15" s="26"/>
      <c r="Y15" s="26"/>
    </row>
    <row r="16" spans="1:22" s="12" customFormat="1" ht="12.75" customHeight="1">
      <c r="A16" s="47" t="s">
        <v>21</v>
      </c>
      <c r="B16" s="63"/>
      <c r="C16" s="63"/>
      <c r="D16" s="63"/>
      <c r="E16" s="63"/>
      <c r="F16" s="63"/>
      <c r="G16" s="63"/>
      <c r="H16" s="63"/>
      <c r="I16" s="46"/>
      <c r="J16" s="61"/>
      <c r="K16" s="61"/>
      <c r="L16" s="61"/>
      <c r="M16" s="61"/>
      <c r="N16" s="67"/>
      <c r="O16" s="13"/>
      <c r="P16" s="13"/>
      <c r="Q16" s="13"/>
      <c r="R16" s="13"/>
      <c r="S16" s="13"/>
      <c r="T16" s="13"/>
      <c r="U16" s="13"/>
      <c r="V16" s="13"/>
    </row>
    <row r="17" spans="1:20" s="12" customFormat="1" ht="54">
      <c r="A17" s="68"/>
      <c r="B17" s="52">
        <v>2011</v>
      </c>
      <c r="C17" s="53" t="s">
        <v>29</v>
      </c>
      <c r="D17" s="53" t="s">
        <v>30</v>
      </c>
      <c r="E17" s="52">
        <v>2012</v>
      </c>
      <c r="F17" s="53" t="s">
        <v>18</v>
      </c>
      <c r="G17" s="53" t="s">
        <v>19</v>
      </c>
      <c r="H17" s="69" t="s">
        <v>27</v>
      </c>
      <c r="I17" s="69" t="s">
        <v>28</v>
      </c>
      <c r="J17" s="70"/>
      <c r="K17" s="70"/>
      <c r="L17" s="70"/>
      <c r="M17" s="70"/>
      <c r="N17" s="70"/>
      <c r="O17" s="19"/>
      <c r="P17" s="19"/>
      <c r="Q17" s="19"/>
      <c r="R17" s="19"/>
      <c r="S17" s="19"/>
      <c r="T17" s="19"/>
    </row>
    <row r="18" spans="1:20" s="12" customFormat="1" ht="13.5" customHeight="1">
      <c r="A18" s="55" t="s">
        <v>22</v>
      </c>
      <c r="B18" s="58">
        <v>49866.9363</v>
      </c>
      <c r="C18" s="58">
        <v>48339.356700000004</v>
      </c>
      <c r="D18" s="58">
        <v>49347.183</v>
      </c>
      <c r="E18" s="58">
        <v>58252.1681</v>
      </c>
      <c r="F18" s="58">
        <v>56699.746100000004</v>
      </c>
      <c r="G18" s="58">
        <v>58429.6751</v>
      </c>
      <c r="H18" s="71">
        <f>G18-F18</f>
        <v>1729.9289999999964</v>
      </c>
      <c r="I18" s="71">
        <f>G18-E18</f>
        <v>177.5069999999978</v>
      </c>
      <c r="J18" s="72"/>
      <c r="K18" s="72"/>
      <c r="L18" s="72"/>
      <c r="M18" s="72"/>
      <c r="N18" s="72"/>
      <c r="O18" s="15"/>
      <c r="P18" s="15"/>
      <c r="Q18" s="15"/>
      <c r="R18" s="15"/>
      <c r="S18" s="15"/>
      <c r="T18" s="15"/>
    </row>
    <row r="19" spans="1:20" s="12" customFormat="1" ht="13.5" customHeight="1">
      <c r="A19" s="55" t="s">
        <v>23</v>
      </c>
      <c r="B19" s="58">
        <v>54803.2258</v>
      </c>
      <c r="C19" s="58">
        <v>53781.62179999999</v>
      </c>
      <c r="D19" s="58">
        <v>54197.4753</v>
      </c>
      <c r="E19" s="58">
        <v>64488.814</v>
      </c>
      <c r="F19" s="58">
        <v>63698.9847</v>
      </c>
      <c r="G19" s="58">
        <v>64297.0779</v>
      </c>
      <c r="H19" s="71">
        <f>G19-F19</f>
        <v>598.0931999999957</v>
      </c>
      <c r="I19" s="71">
        <f>G19-E19</f>
        <v>-191.7361000000019</v>
      </c>
      <c r="J19" s="72"/>
      <c r="K19" s="72"/>
      <c r="L19" s="72"/>
      <c r="M19" s="72"/>
      <c r="N19" s="72"/>
      <c r="O19" s="15"/>
      <c r="P19" s="15"/>
      <c r="Q19" s="15"/>
      <c r="R19" s="15"/>
      <c r="S19" s="15"/>
      <c r="T19" s="15"/>
    </row>
    <row r="20" spans="1:20" s="12" customFormat="1" ht="13.5" customHeight="1">
      <c r="A20" s="55" t="s">
        <v>24</v>
      </c>
      <c r="B20" s="58">
        <v>79527.79675902</v>
      </c>
      <c r="C20" s="58">
        <v>80950.07043536</v>
      </c>
      <c r="D20" s="58">
        <v>83044.05959057</v>
      </c>
      <c r="E20" s="58">
        <v>98482.85660418001</v>
      </c>
      <c r="F20" s="58">
        <v>98990.97938606999</v>
      </c>
      <c r="G20" s="58">
        <v>102826.75818498999</v>
      </c>
      <c r="H20" s="71">
        <f>G20-F20</f>
        <v>3835.7787989200006</v>
      </c>
      <c r="I20" s="71">
        <f>G20-E20</f>
        <v>4343.901580809979</v>
      </c>
      <c r="J20" s="72"/>
      <c r="K20" s="72"/>
      <c r="L20" s="72"/>
      <c r="M20" s="72"/>
      <c r="N20" s="72"/>
      <c r="O20" s="15"/>
      <c r="P20" s="15"/>
      <c r="Q20" s="15"/>
      <c r="R20" s="15"/>
      <c r="S20" s="15"/>
      <c r="T20" s="15"/>
    </row>
    <row r="21" spans="1:20" s="12" customFormat="1" ht="13.5" customHeight="1">
      <c r="A21" s="73" t="s">
        <v>25</v>
      </c>
      <c r="B21" s="74">
        <v>25.3410994995494</v>
      </c>
      <c r="C21" s="74">
        <v>26.260112717368596</v>
      </c>
      <c r="D21" s="74">
        <v>26.646166598676558</v>
      </c>
      <c r="E21" s="74">
        <v>29.001936721205286</v>
      </c>
      <c r="F21" s="74">
        <v>30.013563326101583</v>
      </c>
      <c r="G21" s="74">
        <v>30.290130850961955</v>
      </c>
      <c r="H21" s="75"/>
      <c r="I21" s="75"/>
      <c r="J21" s="54"/>
      <c r="K21" s="54"/>
      <c r="L21" s="54"/>
      <c r="M21" s="54"/>
      <c r="N21" s="54"/>
      <c r="O21" s="14"/>
      <c r="P21" s="14"/>
      <c r="Q21" s="14"/>
      <c r="R21" s="14"/>
      <c r="S21" s="14"/>
      <c r="T21" s="14"/>
    </row>
    <row r="22" spans="1:22" s="12" customFormat="1" ht="6" customHeight="1">
      <c r="A22" s="73"/>
      <c r="B22" s="74"/>
      <c r="C22" s="74"/>
      <c r="D22" s="74"/>
      <c r="E22" s="74"/>
      <c r="F22" s="74"/>
      <c r="G22" s="74"/>
      <c r="H22" s="74"/>
      <c r="I22" s="74"/>
      <c r="J22" s="76"/>
      <c r="K22" s="76"/>
      <c r="L22" s="76"/>
      <c r="M22" s="76"/>
      <c r="N22" s="76"/>
      <c r="O22" s="14"/>
      <c r="P22" s="14"/>
      <c r="Q22" s="14"/>
      <c r="R22" s="14"/>
      <c r="S22" s="14"/>
      <c r="T22" s="14"/>
      <c r="U22" s="14"/>
      <c r="V22" s="14"/>
    </row>
    <row r="23" spans="1:22" s="12" customFormat="1" ht="15" customHeight="1">
      <c r="A23" s="77" t="s">
        <v>26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14"/>
      <c r="P23" s="14"/>
      <c r="Q23" s="14"/>
      <c r="R23" s="14"/>
      <c r="S23" s="14"/>
      <c r="T23" s="14"/>
      <c r="U23" s="14"/>
      <c r="V23" s="14"/>
    </row>
    <row r="24" spans="1:14" ht="15.75" customHeight="1">
      <c r="A24" s="44"/>
      <c r="B24" s="44"/>
      <c r="C24" s="44"/>
      <c r="D24" s="44"/>
      <c r="E24" s="78"/>
      <c r="F24" s="79"/>
      <c r="G24" s="79"/>
      <c r="H24" s="45"/>
      <c r="I24" s="80"/>
      <c r="J24" s="44"/>
      <c r="K24" s="44"/>
      <c r="L24" s="44"/>
      <c r="M24" s="44"/>
      <c r="N24" s="44"/>
    </row>
    <row r="25" spans="1:14" s="17" customFormat="1" ht="15" customHeight="1">
      <c r="A25" s="38" t="s">
        <v>31</v>
      </c>
      <c r="B25" s="81"/>
      <c r="C25" s="82"/>
      <c r="D25" s="82"/>
      <c r="E25" s="82"/>
      <c r="F25" s="39"/>
      <c r="G25" s="39"/>
      <c r="H25" s="40"/>
      <c r="I25" s="41"/>
      <c r="J25" s="41"/>
      <c r="K25" s="41"/>
      <c r="L25" s="41"/>
      <c r="M25" s="41"/>
      <c r="N25" s="41"/>
    </row>
    <row r="26" spans="1:14" s="17" customFormat="1" ht="12.75" customHeight="1">
      <c r="A26" s="83" t="s">
        <v>32</v>
      </c>
      <c r="B26" s="81"/>
      <c r="C26" s="82"/>
      <c r="D26" s="82"/>
      <c r="E26" s="82"/>
      <c r="F26" s="39"/>
      <c r="G26" s="39"/>
      <c r="H26" s="40"/>
      <c r="I26" s="41"/>
      <c r="J26" s="41"/>
      <c r="K26" s="41"/>
      <c r="L26" s="41"/>
      <c r="M26" s="41"/>
      <c r="N26" s="41"/>
    </row>
    <row r="27" spans="1:20" s="17" customFormat="1" ht="54">
      <c r="A27" s="68"/>
      <c r="B27" s="52">
        <v>2011</v>
      </c>
      <c r="C27" s="53" t="s">
        <v>29</v>
      </c>
      <c r="D27" s="53" t="s">
        <v>30</v>
      </c>
      <c r="E27" s="52">
        <v>2012</v>
      </c>
      <c r="F27" s="53" t="s">
        <v>18</v>
      </c>
      <c r="G27" s="53" t="s">
        <v>19</v>
      </c>
      <c r="H27" s="69" t="s">
        <v>27</v>
      </c>
      <c r="I27" s="69" t="s">
        <v>28</v>
      </c>
      <c r="J27" s="70"/>
      <c r="K27" s="70"/>
      <c r="L27" s="70"/>
      <c r="M27" s="70"/>
      <c r="N27" s="70"/>
      <c r="O27" s="19"/>
      <c r="P27" s="19"/>
      <c r="Q27" s="19"/>
      <c r="R27" s="19"/>
      <c r="S27" s="19"/>
      <c r="T27" s="19"/>
    </row>
    <row r="28" spans="1:20" s="18" customFormat="1" ht="26.25" customHeight="1">
      <c r="A28" s="55" t="s">
        <v>33</v>
      </c>
      <c r="B28" s="84">
        <v>1834.50460655215</v>
      </c>
      <c r="C28" s="84">
        <v>1862.1423786895857</v>
      </c>
      <c r="D28" s="84">
        <v>1879.6225805811655</v>
      </c>
      <c r="E28" s="84">
        <v>2066.5862063271197</v>
      </c>
      <c r="F28" s="84">
        <v>2043.95589396315</v>
      </c>
      <c r="G28" s="84">
        <v>2018.4612835271053</v>
      </c>
      <c r="H28" s="71">
        <f>G28-F28</f>
        <v>-25.494610436044695</v>
      </c>
      <c r="I28" s="71">
        <f>G28-E28</f>
        <v>-48.124922800014474</v>
      </c>
      <c r="J28" s="85"/>
      <c r="K28" s="85"/>
      <c r="L28" s="85"/>
      <c r="M28" s="85"/>
      <c r="N28" s="85"/>
      <c r="O28" s="24"/>
      <c r="P28" s="24"/>
      <c r="Q28" s="24"/>
      <c r="R28" s="24"/>
      <c r="S28" s="24"/>
      <c r="T28" s="24"/>
    </row>
    <row r="29" spans="1:14" ht="15">
      <c r="A29" s="44"/>
      <c r="B29" s="44"/>
      <c r="C29" s="44"/>
      <c r="D29" s="44"/>
      <c r="E29" s="44"/>
      <c r="F29" s="45"/>
      <c r="G29" s="45"/>
      <c r="H29" s="45"/>
      <c r="I29" s="46"/>
      <c r="J29" s="44"/>
      <c r="K29" s="44"/>
      <c r="L29" s="44"/>
      <c r="M29" s="44"/>
      <c r="N29" s="44"/>
    </row>
    <row r="30" spans="1:14" s="1" customFormat="1" ht="15.75" customHeight="1">
      <c r="A30" s="37" t="s">
        <v>34</v>
      </c>
      <c r="B30" s="3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</row>
    <row r="31" spans="1:14" s="1" customFormat="1" ht="12.75" customHeight="1">
      <c r="A31" s="86"/>
      <c r="B31" s="44"/>
      <c r="C31" s="44"/>
      <c r="D31" s="44"/>
      <c r="E31" s="86"/>
      <c r="F31" s="86"/>
      <c r="G31" s="86"/>
      <c r="H31" s="86"/>
      <c r="I31" s="86"/>
      <c r="J31" s="86"/>
      <c r="K31" s="86"/>
      <c r="L31" s="86"/>
      <c r="M31" s="86"/>
      <c r="N31" s="86"/>
    </row>
    <row r="32" spans="1:20" s="1" customFormat="1" ht="54">
      <c r="A32" s="87"/>
      <c r="B32" s="52">
        <v>2011</v>
      </c>
      <c r="C32" s="53" t="s">
        <v>29</v>
      </c>
      <c r="D32" s="53" t="s">
        <v>30</v>
      </c>
      <c r="E32" s="52">
        <v>2012</v>
      </c>
      <c r="F32" s="53" t="s">
        <v>18</v>
      </c>
      <c r="G32" s="53" t="s">
        <v>19</v>
      </c>
      <c r="H32" s="69" t="s">
        <v>27</v>
      </c>
      <c r="I32" s="69" t="s">
        <v>28</v>
      </c>
      <c r="J32" s="70"/>
      <c r="K32" s="70"/>
      <c r="L32" s="70"/>
      <c r="M32" s="70"/>
      <c r="N32" s="70"/>
      <c r="O32" s="19"/>
      <c r="P32" s="19"/>
      <c r="Q32" s="19"/>
      <c r="R32" s="19"/>
      <c r="S32" s="19"/>
      <c r="T32" s="19"/>
    </row>
    <row r="33" spans="1:22" s="1" customFormat="1" ht="26.25" customHeight="1">
      <c r="A33" s="73" t="s">
        <v>35</v>
      </c>
      <c r="B33" s="88">
        <v>46.4847</v>
      </c>
      <c r="C33" s="88">
        <v>46.8275</v>
      </c>
      <c r="D33" s="88">
        <v>46.8494</v>
      </c>
      <c r="E33" s="88">
        <v>47.4012</v>
      </c>
      <c r="F33" s="88">
        <v>47.961</v>
      </c>
      <c r="G33" s="88">
        <v>48.17171794871795</v>
      </c>
      <c r="H33" s="89">
        <f>G33/F33-1</f>
        <v>0.0043935270056494335</v>
      </c>
      <c r="I33" s="89">
        <f>G33/E33-1</f>
        <v>0.01625524140144008</v>
      </c>
      <c r="J33" s="90"/>
      <c r="K33" s="90"/>
      <c r="L33" s="90"/>
      <c r="M33" s="90"/>
      <c r="N33" s="90"/>
      <c r="O33" s="7"/>
      <c r="P33" s="7"/>
      <c r="Q33" s="7"/>
      <c r="R33" s="7"/>
      <c r="S33" s="7"/>
      <c r="T33" s="7"/>
      <c r="U33" s="4"/>
      <c r="V33" s="4"/>
    </row>
    <row r="34" spans="1:22" s="1" customFormat="1" ht="26.25" customHeight="1">
      <c r="A34" s="73" t="s">
        <v>36</v>
      </c>
      <c r="B34" s="88">
        <v>46.4847</v>
      </c>
      <c r="C34" s="88">
        <v>46.8275</v>
      </c>
      <c r="D34" s="88">
        <v>46.8619</v>
      </c>
      <c r="E34" s="88">
        <v>47.3868</v>
      </c>
      <c r="F34" s="88">
        <v>47.961</v>
      </c>
      <c r="G34" s="88">
        <v>48.1235</v>
      </c>
      <c r="H34" s="89">
        <f aca="true" t="shared" si="0" ref="H34:H40">G34/F34-1</f>
        <v>0.0033881695544297763</v>
      </c>
      <c r="I34" s="89">
        <f aca="true" t="shared" si="1" ref="I34:I40">G34/E34-1</f>
        <v>0.01554652350443586</v>
      </c>
      <c r="J34" s="90"/>
      <c r="K34" s="90"/>
      <c r="L34" s="90"/>
      <c r="M34" s="90"/>
      <c r="N34" s="90"/>
      <c r="O34" s="7"/>
      <c r="P34" s="7"/>
      <c r="Q34" s="7"/>
      <c r="R34" s="7"/>
      <c r="S34" s="7"/>
      <c r="T34" s="7"/>
      <c r="U34" s="4"/>
      <c r="V34" s="4"/>
    </row>
    <row r="35" spans="1:22" s="1" customFormat="1" ht="26.25" customHeight="1">
      <c r="A35" s="73" t="s">
        <v>37</v>
      </c>
      <c r="B35" s="88">
        <v>1.2945</v>
      </c>
      <c r="C35" s="88">
        <v>1.3343</v>
      </c>
      <c r="D35" s="88">
        <v>1.324</v>
      </c>
      <c r="E35" s="88">
        <v>1.3194</v>
      </c>
      <c r="F35" s="88">
        <v>1.2818</v>
      </c>
      <c r="G35" s="88">
        <v>1.3166</v>
      </c>
      <c r="H35" s="89">
        <f t="shared" si="0"/>
        <v>0.02714932126696823</v>
      </c>
      <c r="I35" s="89">
        <f>G35/E35-1</f>
        <v>-0.0021221767470060993</v>
      </c>
      <c r="J35" s="90"/>
      <c r="K35" s="90"/>
      <c r="L35" s="90"/>
      <c r="M35" s="90"/>
      <c r="N35" s="90"/>
      <c r="O35" s="7"/>
      <c r="P35" s="7"/>
      <c r="Q35" s="7"/>
      <c r="R35" s="7"/>
      <c r="S35" s="7"/>
      <c r="T35" s="7"/>
      <c r="U35" s="4"/>
      <c r="V35" s="4"/>
    </row>
    <row r="36" spans="1:22" s="1" customFormat="1" ht="26.25" customHeight="1">
      <c r="A36" s="73" t="s">
        <v>38</v>
      </c>
      <c r="B36" s="88"/>
      <c r="C36" s="88"/>
      <c r="D36" s="88"/>
      <c r="E36" s="88"/>
      <c r="F36" s="88"/>
      <c r="G36" s="88"/>
      <c r="H36" s="89"/>
      <c r="I36" s="89"/>
      <c r="J36" s="90"/>
      <c r="K36" s="90"/>
      <c r="L36" s="90"/>
      <c r="M36" s="90"/>
      <c r="N36" s="90"/>
      <c r="O36" s="7"/>
      <c r="P36" s="7"/>
      <c r="Q36" s="7"/>
      <c r="R36" s="7"/>
      <c r="S36" s="7"/>
      <c r="T36" s="7"/>
      <c r="U36" s="4"/>
      <c r="V36" s="4"/>
    </row>
    <row r="37" spans="1:22" s="1" customFormat="1" ht="13.5" customHeight="1">
      <c r="A37" s="91" t="s">
        <v>39</v>
      </c>
      <c r="B37" s="88">
        <v>46.697159628858174</v>
      </c>
      <c r="C37" s="88">
        <v>46.62624035801551</v>
      </c>
      <c r="D37" s="88">
        <v>46.7914</v>
      </c>
      <c r="E37" s="88">
        <v>47.378133029014464</v>
      </c>
      <c r="F37" s="88">
        <v>47.878</v>
      </c>
      <c r="G37" s="88">
        <v>48.12209326283253</v>
      </c>
      <c r="H37" s="89">
        <f>G37/F37-1</f>
        <v>0.005098234321244233</v>
      </c>
      <c r="I37" s="89">
        <f>G37/E37-1</f>
        <v>0.015702607643117927</v>
      </c>
      <c r="J37" s="90"/>
      <c r="K37" s="90"/>
      <c r="L37" s="90"/>
      <c r="M37" s="90"/>
      <c r="N37" s="90"/>
      <c r="O37" s="7"/>
      <c r="P37" s="7"/>
      <c r="Q37" s="7"/>
      <c r="R37" s="7"/>
      <c r="S37" s="7"/>
      <c r="T37" s="7"/>
      <c r="U37" s="4"/>
      <c r="V37" s="4"/>
    </row>
    <row r="38" spans="1:22" s="1" customFormat="1" ht="13.5" customHeight="1">
      <c r="A38" s="91" t="s">
        <v>40</v>
      </c>
      <c r="B38" s="88">
        <v>59.8</v>
      </c>
      <c r="C38" s="88">
        <v>62.359505483635324</v>
      </c>
      <c r="D38" s="88">
        <v>62.0129</v>
      </c>
      <c r="E38" s="88">
        <v>61.948312627701185</v>
      </c>
      <c r="F38" s="88">
        <v>61.7993</v>
      </c>
      <c r="G38" s="88">
        <v>63.22113999109881</v>
      </c>
      <c r="H38" s="89">
        <f t="shared" si="0"/>
        <v>0.023007380198461824</v>
      </c>
      <c r="I38" s="89">
        <f t="shared" si="1"/>
        <v>0.02054660263382968</v>
      </c>
      <c r="J38" s="90"/>
      <c r="K38" s="90"/>
      <c r="L38" s="90"/>
      <c r="M38" s="90"/>
      <c r="N38" s="90"/>
      <c r="O38" s="7"/>
      <c r="P38" s="7"/>
      <c r="Q38" s="7"/>
      <c r="R38" s="7"/>
      <c r="S38" s="7"/>
      <c r="T38" s="7"/>
      <c r="U38" s="4"/>
      <c r="V38" s="4"/>
    </row>
    <row r="39" spans="1:22" s="1" customFormat="1" ht="13.5" customHeight="1">
      <c r="A39" s="91" t="s">
        <v>41</v>
      </c>
      <c r="B39" s="88">
        <v>1.435</v>
      </c>
      <c r="C39" s="88">
        <v>1.5989484745041687</v>
      </c>
      <c r="D39" s="88">
        <v>1.5816</v>
      </c>
      <c r="E39" s="88">
        <v>1.5313211447755914</v>
      </c>
      <c r="F39" s="88">
        <v>1.5403</v>
      </c>
      <c r="G39" s="88">
        <v>1.5366415709077923</v>
      </c>
      <c r="H39" s="89">
        <f t="shared" si="0"/>
        <v>-0.0023751406168978084</v>
      </c>
      <c r="I39" s="89">
        <f t="shared" si="1"/>
        <v>0.003474402577377411</v>
      </c>
      <c r="J39" s="90"/>
      <c r="K39" s="90"/>
      <c r="L39" s="90"/>
      <c r="M39" s="90"/>
      <c r="N39" s="90"/>
      <c r="O39" s="7"/>
      <c r="P39" s="7"/>
      <c r="Q39" s="7"/>
      <c r="R39" s="7"/>
      <c r="S39" s="7"/>
      <c r="T39" s="7"/>
      <c r="U39" s="4"/>
      <c r="V39" s="4"/>
    </row>
    <row r="40" spans="1:22" s="1" customFormat="1" ht="13.5" customHeight="1">
      <c r="A40" s="91" t="s">
        <v>42</v>
      </c>
      <c r="B40" s="88">
        <v>0.308</v>
      </c>
      <c r="C40" s="88">
        <v>0.31447577711634805</v>
      </c>
      <c r="D40" s="88">
        <v>0.3149</v>
      </c>
      <c r="E40" s="88">
        <v>0.31162380801661327</v>
      </c>
      <c r="F40" s="88">
        <v>0.3172</v>
      </c>
      <c r="G40" s="88">
        <v>0.31723796360847434</v>
      </c>
      <c r="H40" s="89">
        <f t="shared" si="0"/>
        <v>0.00011968350717017628</v>
      </c>
      <c r="I40" s="89">
        <f t="shared" si="1"/>
        <v>0.0180158108829791</v>
      </c>
      <c r="J40" s="90"/>
      <c r="K40" s="90"/>
      <c r="L40" s="90"/>
      <c r="M40" s="90"/>
      <c r="N40" s="90"/>
      <c r="O40" s="7"/>
      <c r="P40" s="7"/>
      <c r="Q40" s="7"/>
      <c r="R40" s="7"/>
      <c r="S40" s="7"/>
      <c r="T40" s="7"/>
      <c r="U40" s="5"/>
      <c r="V40" s="5"/>
    </row>
    <row r="41" spans="1:14" ht="15">
      <c r="A41" s="44"/>
      <c r="B41" s="44"/>
      <c r="C41" s="44"/>
      <c r="D41" s="44"/>
      <c r="E41" s="44"/>
      <c r="F41" s="46"/>
      <c r="G41" s="45"/>
      <c r="H41" s="45"/>
      <c r="I41" s="46"/>
      <c r="J41" s="44"/>
      <c r="K41" s="44"/>
      <c r="L41" s="44"/>
      <c r="M41" s="44"/>
      <c r="N41" s="44"/>
    </row>
    <row r="42" spans="1:14" ht="15">
      <c r="A42" s="44"/>
      <c r="B42" s="44"/>
      <c r="C42" s="92"/>
      <c r="D42" s="92"/>
      <c r="E42" s="92"/>
      <c r="F42" s="45"/>
      <c r="G42" s="45"/>
      <c r="H42" s="45"/>
      <c r="I42" s="46"/>
      <c r="J42" s="44"/>
      <c r="K42" s="44"/>
      <c r="L42" s="44"/>
      <c r="M42" s="44"/>
      <c r="N42" s="44"/>
    </row>
    <row r="43" spans="1:14" ht="15">
      <c r="A43" s="44"/>
      <c r="B43" s="44"/>
      <c r="C43" s="92"/>
      <c r="D43" s="92"/>
      <c r="E43" s="92"/>
      <c r="F43" s="45"/>
      <c r="G43" s="45"/>
      <c r="H43" s="45"/>
      <c r="I43" s="46"/>
      <c r="J43" s="44"/>
      <c r="K43" s="44"/>
      <c r="L43" s="44"/>
      <c r="M43" s="44"/>
      <c r="N43" s="44"/>
    </row>
    <row r="44" spans="1:14" ht="15">
      <c r="A44" s="44"/>
      <c r="B44" s="44"/>
      <c r="C44" s="92"/>
      <c r="D44" s="92"/>
      <c r="E44" s="92"/>
      <c r="F44" s="45"/>
      <c r="G44" s="45"/>
      <c r="H44" s="45"/>
      <c r="I44" s="46"/>
      <c r="J44" s="44"/>
      <c r="K44" s="44"/>
      <c r="L44" s="44"/>
      <c r="M44" s="44"/>
      <c r="N44" s="44"/>
    </row>
    <row r="45" spans="1:14" ht="15">
      <c r="A45" s="44"/>
      <c r="B45" s="44"/>
      <c r="C45" s="92"/>
      <c r="D45" s="92"/>
      <c r="E45" s="92"/>
      <c r="F45" s="45"/>
      <c r="G45" s="45"/>
      <c r="H45" s="45"/>
      <c r="I45" s="46"/>
      <c r="J45" s="44"/>
      <c r="K45" s="44"/>
      <c r="L45" s="44"/>
      <c r="M45" s="44"/>
      <c r="N45" s="44"/>
    </row>
  </sheetData>
  <sheetProtection/>
  <mergeCells count="3">
    <mergeCell ref="A23:N23"/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4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24.375" style="1" customWidth="1"/>
    <col min="2" max="2" width="10.75390625" style="1" customWidth="1"/>
    <col min="3" max="4" width="11.125" style="1" customWidth="1"/>
    <col min="5" max="6" width="10.75390625" style="1" customWidth="1"/>
    <col min="7" max="7" width="11.375" style="1" customWidth="1"/>
    <col min="8" max="8" width="10.75390625" style="1" customWidth="1"/>
    <col min="9" max="9" width="9.875" style="1" customWidth="1"/>
    <col min="10" max="10" width="8.375" style="1" customWidth="1"/>
    <col min="11" max="11" width="13.125" style="1" customWidth="1"/>
    <col min="12" max="16384" width="9.125" style="1" customWidth="1"/>
  </cols>
  <sheetData>
    <row r="1" spans="1:18" ht="15" customHeight="1">
      <c r="A1" s="37" t="s">
        <v>43</v>
      </c>
      <c r="B1" s="3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s="3" customFormat="1" ht="12.75" customHeight="1">
      <c r="A2" s="93" t="s">
        <v>44</v>
      </c>
      <c r="B2" s="94"/>
      <c r="C2" s="95"/>
      <c r="D2" s="95"/>
      <c r="E2" s="95"/>
      <c r="F2" s="95"/>
      <c r="G2" s="95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</row>
    <row r="3" spans="1:18" ht="26.25" customHeight="1">
      <c r="A3" s="97"/>
      <c r="B3" s="52">
        <v>2012</v>
      </c>
      <c r="C3" s="53" t="s">
        <v>50</v>
      </c>
      <c r="D3" s="53" t="s">
        <v>51</v>
      </c>
      <c r="E3" s="53" t="s">
        <v>18</v>
      </c>
      <c r="F3" s="53" t="s">
        <v>19</v>
      </c>
      <c r="G3" s="69" t="s">
        <v>27</v>
      </c>
      <c r="H3" s="69" t="s">
        <v>52</v>
      </c>
      <c r="I3" s="86"/>
      <c r="J3" s="98"/>
      <c r="K3" s="86"/>
      <c r="L3" s="86"/>
      <c r="M3" s="86"/>
      <c r="N3" s="86"/>
      <c r="O3" s="86"/>
      <c r="P3" s="86"/>
      <c r="Q3" s="86"/>
      <c r="R3" s="86"/>
    </row>
    <row r="4" spans="1:18" ht="13.5" customHeight="1">
      <c r="A4" s="99" t="s">
        <v>45</v>
      </c>
      <c r="B4" s="100">
        <f>B6+B7</f>
        <v>47.849999999999994</v>
      </c>
      <c r="C4" s="100">
        <f>C6+C7</f>
        <v>39.849999999999994</v>
      </c>
      <c r="D4" s="100">
        <f>D6+D7</f>
        <v>14.7</v>
      </c>
      <c r="E4" s="100">
        <f>E6+E7</f>
        <v>0</v>
      </c>
      <c r="F4" s="100">
        <f>F6+F7</f>
        <v>14.7</v>
      </c>
      <c r="G4" s="71">
        <f>F4-E4</f>
        <v>14.7</v>
      </c>
      <c r="H4" s="71">
        <f>D4-C4</f>
        <v>-25.149999999999995</v>
      </c>
      <c r="I4" s="100"/>
      <c r="J4" s="86"/>
      <c r="K4" s="86"/>
      <c r="L4" s="86"/>
      <c r="M4" s="86"/>
      <c r="N4" s="86"/>
      <c r="O4" s="86"/>
      <c r="P4" s="86"/>
      <c r="Q4" s="86"/>
      <c r="R4" s="86"/>
    </row>
    <row r="5" spans="1:18" ht="13.5" customHeight="1">
      <c r="A5" s="101" t="s">
        <v>46</v>
      </c>
      <c r="B5" s="57">
        <f>B6-B7</f>
        <v>-38.25</v>
      </c>
      <c r="C5" s="57">
        <f>C6-C7</f>
        <v>-30.249999999999996</v>
      </c>
      <c r="D5" s="57">
        <f>D6-D7</f>
        <v>-14.7</v>
      </c>
      <c r="E5" s="57">
        <f>E6-E7</f>
        <v>0</v>
      </c>
      <c r="F5" s="57">
        <f>F6-F7</f>
        <v>-14.7</v>
      </c>
      <c r="G5" s="71">
        <f>F5-E5</f>
        <v>-14.7</v>
      </c>
      <c r="H5" s="71">
        <f>D5-C5</f>
        <v>15.549999999999997</v>
      </c>
      <c r="I5" s="57"/>
      <c r="J5" s="102"/>
      <c r="K5" s="86"/>
      <c r="L5" s="86"/>
      <c r="M5" s="86"/>
      <c r="N5" s="86"/>
      <c r="O5" s="86"/>
      <c r="P5" s="86"/>
      <c r="Q5" s="86"/>
      <c r="R5" s="86"/>
    </row>
    <row r="6" spans="1:18" ht="13.5" customHeight="1">
      <c r="A6" s="103" t="s">
        <v>47</v>
      </c>
      <c r="B6" s="58">
        <v>4.8</v>
      </c>
      <c r="C6" s="58">
        <v>4.8</v>
      </c>
      <c r="D6" s="58">
        <v>0</v>
      </c>
      <c r="E6" s="58">
        <v>0</v>
      </c>
      <c r="F6" s="58">
        <v>0</v>
      </c>
      <c r="G6" s="71">
        <f>F6-E6</f>
        <v>0</v>
      </c>
      <c r="H6" s="71">
        <f>D6-C6</f>
        <v>-4.8</v>
      </c>
      <c r="I6" s="104"/>
      <c r="J6" s="86"/>
      <c r="K6" s="86"/>
      <c r="L6" s="86"/>
      <c r="M6" s="86"/>
      <c r="N6" s="86"/>
      <c r="O6" s="86"/>
      <c r="P6" s="86"/>
      <c r="Q6" s="86"/>
      <c r="R6" s="86"/>
    </row>
    <row r="7" spans="1:18" ht="13.5" customHeight="1">
      <c r="A7" s="103" t="s">
        <v>48</v>
      </c>
      <c r="B7" s="58">
        <v>43.05</v>
      </c>
      <c r="C7" s="58">
        <v>35.05</v>
      </c>
      <c r="D7" s="58">
        <v>14.7</v>
      </c>
      <c r="E7" s="58">
        <v>0</v>
      </c>
      <c r="F7" s="58">
        <v>14.7</v>
      </c>
      <c r="G7" s="71">
        <f>F7-E7</f>
        <v>14.7</v>
      </c>
      <c r="H7" s="71">
        <f>D7-C7</f>
        <v>-20.349999999999998</v>
      </c>
      <c r="I7" s="104"/>
      <c r="J7" s="86"/>
      <c r="K7" s="86"/>
      <c r="L7" s="86"/>
      <c r="M7" s="86"/>
      <c r="N7" s="86"/>
      <c r="O7" s="86"/>
      <c r="P7" s="86"/>
      <c r="Q7" s="86"/>
      <c r="R7" s="86"/>
    </row>
    <row r="8" spans="1:18" ht="13.5" customHeight="1">
      <c r="A8" s="101" t="s">
        <v>49</v>
      </c>
      <c r="B8" s="104" t="s">
        <v>0</v>
      </c>
      <c r="C8" s="104" t="s">
        <v>0</v>
      </c>
      <c r="D8" s="104" t="s">
        <v>0</v>
      </c>
      <c r="E8" s="104" t="s">
        <v>0</v>
      </c>
      <c r="F8" s="104" t="s">
        <v>0</v>
      </c>
      <c r="G8" s="104" t="s">
        <v>0</v>
      </c>
      <c r="H8" s="104" t="s">
        <v>0</v>
      </c>
      <c r="I8" s="104"/>
      <c r="J8" s="104"/>
      <c r="K8" s="86"/>
      <c r="L8" s="86"/>
      <c r="M8" s="86"/>
      <c r="N8" s="86"/>
      <c r="O8" s="86"/>
      <c r="P8" s="86"/>
      <c r="Q8" s="86"/>
      <c r="R8" s="86"/>
    </row>
    <row r="9" spans="1:18" ht="15" customHeight="1">
      <c r="A9" s="86"/>
      <c r="B9" s="86"/>
      <c r="C9" s="105"/>
      <c r="D9" s="105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</row>
    <row r="10" spans="1:18" s="4" customFormat="1" ht="15" customHeight="1">
      <c r="A10" s="37" t="s">
        <v>53</v>
      </c>
      <c r="B10" s="37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</row>
    <row r="11" spans="1:18" s="3" customFormat="1" ht="12.75" customHeight="1">
      <c r="A11" s="94" t="s">
        <v>54</v>
      </c>
      <c r="B11" s="94"/>
      <c r="C11" s="95"/>
      <c r="D11" s="95"/>
      <c r="E11" s="95"/>
      <c r="F11" s="95"/>
      <c r="G11" s="95"/>
      <c r="H11" s="96"/>
      <c r="I11" s="96"/>
      <c r="J11" s="106"/>
      <c r="K11" s="96"/>
      <c r="L11" s="96"/>
      <c r="M11" s="96"/>
      <c r="N11" s="96"/>
      <c r="O11" s="96"/>
      <c r="P11" s="96"/>
      <c r="Q11" s="96"/>
      <c r="R11" s="96"/>
    </row>
    <row r="12" spans="1:18" ht="26.25" customHeight="1">
      <c r="A12" s="97"/>
      <c r="B12" s="52">
        <v>2012</v>
      </c>
      <c r="C12" s="53" t="s">
        <v>50</v>
      </c>
      <c r="D12" s="53" t="s">
        <v>51</v>
      </c>
      <c r="E12" s="53" t="s">
        <v>18</v>
      </c>
      <c r="F12" s="53" t="s">
        <v>19</v>
      </c>
      <c r="G12" s="69" t="s">
        <v>27</v>
      </c>
      <c r="H12" s="69" t="s">
        <v>52</v>
      </c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ht="12.75" customHeight="1">
      <c r="A13" s="107" t="s">
        <v>45</v>
      </c>
      <c r="B13" s="100">
        <f>+B14+B19+B22+B18</f>
        <v>63511.314351173</v>
      </c>
      <c r="C13" s="100">
        <f>+C14+C18+C19+C22</f>
        <v>4447.271013019999</v>
      </c>
      <c r="D13" s="100">
        <f>+D14+D19+D20+D22</f>
        <v>8396.93286551</v>
      </c>
      <c r="E13" s="100">
        <f>+E14+E19+E20+E22</f>
        <v>1960.83455039</v>
      </c>
      <c r="F13" s="100">
        <f>+F14+F19+F20+F22</f>
        <v>1603.2839979999999</v>
      </c>
      <c r="G13" s="71">
        <f>F13-E13</f>
        <v>-357.5505523900001</v>
      </c>
      <c r="H13" s="71">
        <f>D13-C13</f>
        <v>3949.6618524900005</v>
      </c>
      <c r="I13" s="71"/>
      <c r="J13" s="86"/>
      <c r="K13" s="86"/>
      <c r="L13" s="86"/>
      <c r="M13" s="86"/>
      <c r="N13" s="86"/>
      <c r="O13" s="86"/>
      <c r="P13" s="86"/>
      <c r="Q13" s="86"/>
      <c r="R13" s="86"/>
    </row>
    <row r="14" spans="1:18" ht="12.75" customHeight="1">
      <c r="A14" s="108" t="s">
        <v>55</v>
      </c>
      <c r="B14" s="58">
        <f>+B16</f>
        <v>7676.308371173</v>
      </c>
      <c r="C14" s="58">
        <f>+C16</f>
        <v>2482.1899930199997</v>
      </c>
      <c r="D14" s="58">
        <f>+D16</f>
        <v>2232.19896551</v>
      </c>
      <c r="E14" s="58">
        <v>436.11955039</v>
      </c>
      <c r="F14" s="58">
        <f>+F16</f>
        <v>339.792398</v>
      </c>
      <c r="G14" s="71">
        <f>F14-E14</f>
        <v>-96.32715238999998</v>
      </c>
      <c r="H14" s="71">
        <f>D14-C14</f>
        <v>-249.99102750999964</v>
      </c>
      <c r="I14" s="75"/>
      <c r="J14" s="106"/>
      <c r="K14" s="86"/>
      <c r="L14" s="86"/>
      <c r="M14" s="86"/>
      <c r="N14" s="86"/>
      <c r="O14" s="86"/>
      <c r="P14" s="86"/>
      <c r="Q14" s="86"/>
      <c r="R14" s="86"/>
    </row>
    <row r="15" spans="1:18" ht="12.75" customHeight="1">
      <c r="A15" s="109" t="s">
        <v>47</v>
      </c>
      <c r="B15" s="104" t="s">
        <v>0</v>
      </c>
      <c r="C15" s="104"/>
      <c r="D15" s="58"/>
      <c r="E15" s="58" t="s">
        <v>0</v>
      </c>
      <c r="F15" s="58"/>
      <c r="G15" s="58" t="s">
        <v>0</v>
      </c>
      <c r="H15" s="58" t="s">
        <v>0</v>
      </c>
      <c r="I15" s="75"/>
      <c r="J15" s="106"/>
      <c r="K15" s="86"/>
      <c r="L15" s="86"/>
      <c r="M15" s="86"/>
      <c r="N15" s="86"/>
      <c r="O15" s="86"/>
      <c r="P15" s="86"/>
      <c r="Q15" s="86"/>
      <c r="R15" s="86"/>
    </row>
    <row r="16" spans="1:18" ht="12.75" customHeight="1">
      <c r="A16" s="109" t="s">
        <v>48</v>
      </c>
      <c r="B16" s="104">
        <v>7676.308371173</v>
      </c>
      <c r="C16" s="104">
        <v>2482.1899930199997</v>
      </c>
      <c r="D16" s="104">
        <v>2232.19896551</v>
      </c>
      <c r="E16" s="104">
        <v>436.11955039</v>
      </c>
      <c r="F16" s="104">
        <v>339.792398</v>
      </c>
      <c r="G16" s="71">
        <f>F16-E16</f>
        <v>-96.32715238999998</v>
      </c>
      <c r="H16" s="71">
        <f>D16-C16</f>
        <v>-249.99102750999964</v>
      </c>
      <c r="I16" s="75"/>
      <c r="J16" s="106"/>
      <c r="K16" s="86"/>
      <c r="L16" s="86"/>
      <c r="M16" s="86"/>
      <c r="N16" s="86"/>
      <c r="O16" s="86"/>
      <c r="P16" s="86"/>
      <c r="Q16" s="86"/>
      <c r="R16" s="86"/>
    </row>
    <row r="17" spans="1:18" ht="12.75" customHeight="1">
      <c r="A17" s="110" t="s">
        <v>56</v>
      </c>
      <c r="B17" s="104" t="s">
        <v>0</v>
      </c>
      <c r="C17" s="104" t="s">
        <v>0</v>
      </c>
      <c r="D17" s="104" t="s">
        <v>0</v>
      </c>
      <c r="E17" s="104" t="s">
        <v>0</v>
      </c>
      <c r="F17" s="104" t="s">
        <v>0</v>
      </c>
      <c r="G17" s="104" t="s">
        <v>0</v>
      </c>
      <c r="H17" s="104" t="s">
        <v>0</v>
      </c>
      <c r="I17" s="75"/>
      <c r="J17" s="106"/>
      <c r="K17" s="86"/>
      <c r="L17" s="86"/>
      <c r="M17" s="86"/>
      <c r="N17" s="86"/>
      <c r="O17" s="86"/>
      <c r="P17" s="86"/>
      <c r="Q17" s="86"/>
      <c r="R17" s="86"/>
    </row>
    <row r="18" spans="1:18" ht="12.75" customHeight="1">
      <c r="A18" s="108" t="s">
        <v>57</v>
      </c>
      <c r="B18" s="104">
        <v>680</v>
      </c>
      <c r="C18" s="104">
        <v>30</v>
      </c>
      <c r="D18" s="104" t="s">
        <v>0</v>
      </c>
      <c r="E18" s="104" t="s">
        <v>0</v>
      </c>
      <c r="F18" s="104" t="s">
        <v>0</v>
      </c>
      <c r="G18" s="104" t="s">
        <v>0</v>
      </c>
      <c r="H18" s="104">
        <f>-C18</f>
        <v>-30</v>
      </c>
      <c r="I18" s="75"/>
      <c r="J18" s="106"/>
      <c r="K18" s="86"/>
      <c r="L18" s="86"/>
      <c r="M18" s="86"/>
      <c r="N18" s="86"/>
      <c r="O18" s="86"/>
      <c r="P18" s="86"/>
      <c r="Q18" s="86"/>
      <c r="R18" s="86"/>
    </row>
    <row r="19" spans="1:18" ht="12.75" customHeight="1">
      <c r="A19" s="108" t="s">
        <v>58</v>
      </c>
      <c r="B19" s="104">
        <v>4912.2</v>
      </c>
      <c r="C19" s="104">
        <v>843.5</v>
      </c>
      <c r="D19" s="104">
        <v>1163.2</v>
      </c>
      <c r="E19" s="104">
        <v>42.2</v>
      </c>
      <c r="F19" s="104">
        <v>865.8</v>
      </c>
      <c r="G19" s="71">
        <f>F19-E19</f>
        <v>823.5999999999999</v>
      </c>
      <c r="H19" s="71">
        <f>D19-C19</f>
        <v>319.70000000000005</v>
      </c>
      <c r="I19" s="111"/>
      <c r="J19" s="73"/>
      <c r="K19" s="86"/>
      <c r="L19" s="86"/>
      <c r="M19" s="86"/>
      <c r="N19" s="86"/>
      <c r="O19" s="86"/>
      <c r="P19" s="86"/>
      <c r="Q19" s="86"/>
      <c r="R19" s="86"/>
    </row>
    <row r="20" spans="1:18" ht="12.75" customHeight="1">
      <c r="A20" s="108" t="s">
        <v>66</v>
      </c>
      <c r="B20" s="104" t="s">
        <v>0</v>
      </c>
      <c r="C20" s="104" t="s">
        <v>0</v>
      </c>
      <c r="D20" s="104">
        <v>132</v>
      </c>
      <c r="E20" s="104">
        <v>95</v>
      </c>
      <c r="F20" s="104">
        <v>37</v>
      </c>
      <c r="G20" s="71">
        <f>F20-E20</f>
        <v>-58</v>
      </c>
      <c r="H20" s="71">
        <f>+D20</f>
        <v>132</v>
      </c>
      <c r="I20" s="111"/>
      <c r="J20" s="73"/>
      <c r="K20" s="86"/>
      <c r="L20" s="86"/>
      <c r="M20" s="86"/>
      <c r="N20" s="86"/>
      <c r="O20" s="86"/>
      <c r="P20" s="86"/>
      <c r="Q20" s="86"/>
      <c r="R20" s="86"/>
    </row>
    <row r="21" spans="1:18" s="4" customFormat="1" ht="27" customHeight="1">
      <c r="A21" s="101" t="s">
        <v>59</v>
      </c>
      <c r="B21" s="112" t="s">
        <v>0</v>
      </c>
      <c r="C21" s="112" t="s">
        <v>0</v>
      </c>
      <c r="D21" s="112" t="s">
        <v>0</v>
      </c>
      <c r="E21" s="112" t="s">
        <v>0</v>
      </c>
      <c r="F21" s="112" t="s">
        <v>0</v>
      </c>
      <c r="G21" s="112" t="s">
        <v>0</v>
      </c>
      <c r="H21" s="112" t="s">
        <v>0</v>
      </c>
      <c r="I21" s="106"/>
      <c r="J21" s="73"/>
      <c r="K21" s="106"/>
      <c r="L21" s="106"/>
      <c r="M21" s="106"/>
      <c r="N21" s="106"/>
      <c r="O21" s="106"/>
      <c r="P21" s="106"/>
      <c r="Q21" s="106"/>
      <c r="R21" s="106"/>
    </row>
    <row r="22" spans="1:18" ht="25.5" customHeight="1">
      <c r="A22" s="108" t="s">
        <v>60</v>
      </c>
      <c r="B22" s="104">
        <v>50242.80598</v>
      </c>
      <c r="C22" s="104">
        <v>1091.58102</v>
      </c>
      <c r="D22" s="58">
        <v>4869.533899999999</v>
      </c>
      <c r="E22" s="58">
        <v>1387.515</v>
      </c>
      <c r="F22" s="58">
        <v>360.6916</v>
      </c>
      <c r="G22" s="71">
        <f>F22-E22</f>
        <v>-1026.8234000000002</v>
      </c>
      <c r="H22" s="71">
        <f>D22-C22</f>
        <v>3777.9528799999994</v>
      </c>
      <c r="I22" s="86"/>
      <c r="J22" s="73"/>
      <c r="K22" s="86"/>
      <c r="L22" s="86"/>
      <c r="M22" s="86"/>
      <c r="N22" s="86"/>
      <c r="O22" s="86"/>
      <c r="P22" s="86"/>
      <c r="Q22" s="86"/>
      <c r="R22" s="86"/>
    </row>
    <row r="23" spans="1:18" ht="12.75" customHeight="1">
      <c r="A23" s="107" t="s">
        <v>61</v>
      </c>
      <c r="B23" s="112"/>
      <c r="C23" s="112"/>
      <c r="D23" s="112"/>
      <c r="E23" s="112"/>
      <c r="F23" s="112"/>
      <c r="G23" s="71"/>
      <c r="H23" s="71"/>
      <c r="I23" s="113"/>
      <c r="J23" s="73"/>
      <c r="K23" s="86"/>
      <c r="L23" s="86"/>
      <c r="M23" s="86"/>
      <c r="N23" s="86"/>
      <c r="O23" s="86"/>
      <c r="P23" s="86"/>
      <c r="Q23" s="86"/>
      <c r="R23" s="86"/>
    </row>
    <row r="24" spans="1:18" ht="26.25" customHeight="1">
      <c r="A24" s="108" t="s">
        <v>62</v>
      </c>
      <c r="B24" s="112">
        <v>2.64</v>
      </c>
      <c r="C24" s="112">
        <v>9.07</v>
      </c>
      <c r="D24" s="112">
        <v>2.88</v>
      </c>
      <c r="E24" s="112">
        <v>2.98</v>
      </c>
      <c r="F24" s="112">
        <v>2.88</v>
      </c>
      <c r="G24" s="71">
        <f>F24-E24</f>
        <v>-0.10000000000000009</v>
      </c>
      <c r="H24" s="71">
        <f>D24-C24</f>
        <v>-6.19</v>
      </c>
      <c r="I24" s="113"/>
      <c r="J24" s="73"/>
      <c r="K24" s="86"/>
      <c r="L24" s="86"/>
      <c r="M24" s="86"/>
      <c r="N24" s="86"/>
      <c r="O24" s="86"/>
      <c r="P24" s="86"/>
      <c r="Q24" s="86"/>
      <c r="R24" s="86"/>
    </row>
    <row r="25" spans="1:18" ht="12.75" customHeight="1">
      <c r="A25" s="108" t="s">
        <v>63</v>
      </c>
      <c r="B25" s="112" t="s">
        <v>0</v>
      </c>
      <c r="C25" s="112" t="s">
        <v>0</v>
      </c>
      <c r="D25" s="112" t="s">
        <v>0</v>
      </c>
      <c r="E25" s="112" t="s">
        <v>0</v>
      </c>
      <c r="F25" s="112" t="s">
        <v>0</v>
      </c>
      <c r="G25" s="112" t="s">
        <v>0</v>
      </c>
      <c r="H25" s="112" t="s">
        <v>0</v>
      </c>
      <c r="I25" s="114"/>
      <c r="J25" s="73"/>
      <c r="K25" s="86"/>
      <c r="L25" s="86"/>
      <c r="M25" s="86"/>
      <c r="N25" s="86"/>
      <c r="O25" s="86"/>
      <c r="P25" s="86"/>
      <c r="Q25" s="86"/>
      <c r="R25" s="86"/>
    </row>
    <row r="26" spans="1:18" ht="12.75" customHeight="1">
      <c r="A26" s="108" t="s">
        <v>64</v>
      </c>
      <c r="B26" s="112">
        <v>7.53726173752973</v>
      </c>
      <c r="C26" s="112">
        <v>10.96</v>
      </c>
      <c r="D26" s="112">
        <v>3.3</v>
      </c>
      <c r="E26" s="112">
        <v>2.9864458497478186</v>
      </c>
      <c r="F26" s="112">
        <v>2.907083592317448</v>
      </c>
      <c r="G26" s="71">
        <f>F26-E26</f>
        <v>-0.07936225743037051</v>
      </c>
      <c r="H26" s="71">
        <f>D26-C26</f>
        <v>-7.660000000000001</v>
      </c>
      <c r="I26" s="114"/>
      <c r="J26" s="73"/>
      <c r="K26" s="86"/>
      <c r="L26" s="86"/>
      <c r="M26" s="86"/>
      <c r="N26" s="86"/>
      <c r="O26" s="86"/>
      <c r="P26" s="86"/>
      <c r="Q26" s="86"/>
      <c r="R26" s="86"/>
    </row>
    <row r="27" spans="1:18" ht="12.75" customHeight="1">
      <c r="A27" s="108" t="s">
        <v>56</v>
      </c>
      <c r="B27" s="112" t="s">
        <v>0</v>
      </c>
      <c r="C27" s="112" t="s">
        <v>0</v>
      </c>
      <c r="D27" s="112" t="s">
        <v>0</v>
      </c>
      <c r="E27" s="112" t="s">
        <v>0</v>
      </c>
      <c r="F27" s="112" t="s">
        <v>0</v>
      </c>
      <c r="G27" s="112" t="s">
        <v>0</v>
      </c>
      <c r="H27" s="112" t="s">
        <v>0</v>
      </c>
      <c r="I27" s="114"/>
      <c r="J27" s="73"/>
      <c r="K27" s="86"/>
      <c r="L27" s="86"/>
      <c r="M27" s="105"/>
      <c r="N27" s="86"/>
      <c r="O27" s="86"/>
      <c r="P27" s="86"/>
      <c r="Q27" s="86"/>
      <c r="R27" s="86"/>
    </row>
    <row r="28" spans="1:18" ht="26.25" customHeight="1">
      <c r="A28" s="108" t="s">
        <v>65</v>
      </c>
      <c r="B28" s="112">
        <v>3.168</v>
      </c>
      <c r="C28" s="112">
        <v>13</v>
      </c>
      <c r="D28" s="112">
        <v>3.47</v>
      </c>
      <c r="E28" s="112">
        <v>3.48</v>
      </c>
      <c r="F28" s="112">
        <v>3.4656872256872258</v>
      </c>
      <c r="G28" s="71">
        <f>F28-E28</f>
        <v>-0.014312774312774224</v>
      </c>
      <c r="H28" s="71">
        <f>D28-C28</f>
        <v>-9.53</v>
      </c>
      <c r="I28" s="114"/>
      <c r="J28" s="73"/>
      <c r="K28" s="86"/>
      <c r="L28" s="86"/>
      <c r="M28" s="86"/>
      <c r="N28" s="86"/>
      <c r="O28" s="86"/>
      <c r="P28" s="86"/>
      <c r="Q28" s="86"/>
      <c r="R28" s="86"/>
    </row>
    <row r="29" spans="1:18" ht="27" customHeight="1">
      <c r="A29" s="108" t="s">
        <v>59</v>
      </c>
      <c r="B29" s="112" t="s">
        <v>0</v>
      </c>
      <c r="C29" s="112" t="s">
        <v>0</v>
      </c>
      <c r="D29" s="112" t="s">
        <v>0</v>
      </c>
      <c r="E29" s="112" t="s">
        <v>0</v>
      </c>
      <c r="F29" s="112" t="s">
        <v>0</v>
      </c>
      <c r="G29" s="112" t="s">
        <v>0</v>
      </c>
      <c r="H29" s="112" t="s">
        <v>0</v>
      </c>
      <c r="I29" s="86"/>
      <c r="J29" s="73"/>
      <c r="K29" s="86"/>
      <c r="L29" s="86"/>
      <c r="M29" s="86"/>
      <c r="N29" s="86"/>
      <c r="O29" s="86"/>
      <c r="P29" s="86"/>
      <c r="Q29" s="86"/>
      <c r="R29" s="86"/>
    </row>
    <row r="30" spans="1:18" ht="15" customHeight="1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</row>
    <row r="31" spans="1:18" ht="15" customHeight="1">
      <c r="A31" s="36" t="s">
        <v>67</v>
      </c>
      <c r="B31" s="3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</row>
    <row r="32" spans="1:18" s="3" customFormat="1" ht="12.75" customHeight="1">
      <c r="A32" s="94" t="s">
        <v>54</v>
      </c>
      <c r="B32" s="94"/>
      <c r="C32" s="95"/>
      <c r="D32" s="95"/>
      <c r="E32" s="95"/>
      <c r="F32" s="95"/>
      <c r="G32" s="95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</row>
    <row r="33" spans="1:18" ht="26.25" customHeight="1">
      <c r="A33" s="97"/>
      <c r="B33" s="52">
        <v>2012</v>
      </c>
      <c r="C33" s="53" t="s">
        <v>50</v>
      </c>
      <c r="D33" s="53" t="s">
        <v>51</v>
      </c>
      <c r="E33" s="53" t="s">
        <v>18</v>
      </c>
      <c r="F33" s="53" t="s">
        <v>19</v>
      </c>
      <c r="G33" s="69" t="s">
        <v>27</v>
      </c>
      <c r="H33" s="69" t="s">
        <v>52</v>
      </c>
      <c r="I33" s="86"/>
      <c r="J33" s="86"/>
      <c r="K33" s="86"/>
      <c r="L33" s="86"/>
      <c r="M33" s="86"/>
      <c r="N33" s="86"/>
      <c r="O33" s="86"/>
      <c r="P33" s="86"/>
      <c r="Q33" s="86"/>
      <c r="R33" s="86"/>
    </row>
    <row r="34" spans="1:18" ht="23.25" customHeight="1">
      <c r="A34" s="107" t="s">
        <v>68</v>
      </c>
      <c r="B34" s="115">
        <v>31200</v>
      </c>
      <c r="C34" s="115">
        <v>11250</v>
      </c>
      <c r="D34" s="115">
        <v>15100</v>
      </c>
      <c r="E34" s="115">
        <v>3600</v>
      </c>
      <c r="F34" s="115">
        <v>4000</v>
      </c>
      <c r="G34" s="71">
        <f>F34-E34</f>
        <v>400</v>
      </c>
      <c r="H34" s="71">
        <f>D34-C34</f>
        <v>3850</v>
      </c>
      <c r="I34" s="106"/>
      <c r="J34" s="86"/>
      <c r="K34" s="86"/>
      <c r="L34" s="86"/>
      <c r="M34" s="86"/>
      <c r="N34" s="86"/>
      <c r="O34" s="86"/>
      <c r="P34" s="86"/>
      <c r="Q34" s="86"/>
      <c r="R34" s="86"/>
    </row>
    <row r="35" spans="1:18" ht="12.75" customHeight="1">
      <c r="A35" s="116" t="s">
        <v>69</v>
      </c>
      <c r="B35" s="117">
        <v>2050</v>
      </c>
      <c r="C35" s="117">
        <v>1300</v>
      </c>
      <c r="D35" s="117" t="s">
        <v>0</v>
      </c>
      <c r="E35" s="117" t="s">
        <v>0</v>
      </c>
      <c r="F35" s="117" t="s">
        <v>0</v>
      </c>
      <c r="G35" s="71" t="s">
        <v>0</v>
      </c>
      <c r="H35" s="71">
        <f>-C35</f>
        <v>-1300</v>
      </c>
      <c r="I35" s="106"/>
      <c r="J35" s="86"/>
      <c r="K35" s="118"/>
      <c r="L35" s="86"/>
      <c r="M35" s="86"/>
      <c r="N35" s="86"/>
      <c r="O35" s="86"/>
      <c r="P35" s="86"/>
      <c r="Q35" s="86"/>
      <c r="R35" s="86"/>
    </row>
    <row r="36" spans="1:18" ht="12.75" customHeight="1">
      <c r="A36" s="116" t="s">
        <v>70</v>
      </c>
      <c r="B36" s="117">
        <v>3650</v>
      </c>
      <c r="C36" s="117">
        <v>2500</v>
      </c>
      <c r="D36" s="117" t="s">
        <v>0</v>
      </c>
      <c r="E36" s="117" t="s">
        <v>0</v>
      </c>
      <c r="F36" s="117" t="s">
        <v>0</v>
      </c>
      <c r="G36" s="71" t="s">
        <v>0</v>
      </c>
      <c r="H36" s="71">
        <f>-C36</f>
        <v>-2500</v>
      </c>
      <c r="I36" s="106"/>
      <c r="J36" s="86"/>
      <c r="K36" s="118"/>
      <c r="L36" s="86"/>
      <c r="M36" s="86"/>
      <c r="N36" s="86"/>
      <c r="O36" s="86"/>
      <c r="P36" s="86"/>
      <c r="Q36" s="86"/>
      <c r="R36" s="86"/>
    </row>
    <row r="37" spans="1:18" ht="12.75" customHeight="1">
      <c r="A37" s="116" t="s">
        <v>71</v>
      </c>
      <c r="B37" s="117">
        <v>25500</v>
      </c>
      <c r="C37" s="117">
        <v>7450</v>
      </c>
      <c r="D37" s="117">
        <v>15100</v>
      </c>
      <c r="E37" s="117">
        <v>3600</v>
      </c>
      <c r="F37" s="117">
        <v>4000</v>
      </c>
      <c r="G37" s="71">
        <f>F37-E37</f>
        <v>400</v>
      </c>
      <c r="H37" s="71">
        <f>D37-C37</f>
        <v>7650</v>
      </c>
      <c r="I37" s="106"/>
      <c r="J37" s="86"/>
      <c r="K37" s="118"/>
      <c r="L37" s="86"/>
      <c r="M37" s="86"/>
      <c r="N37" s="86"/>
      <c r="O37" s="86"/>
      <c r="P37" s="86"/>
      <c r="Q37" s="86"/>
      <c r="R37" s="86"/>
    </row>
    <row r="38" spans="1:18" ht="12.75" customHeight="1" hidden="1">
      <c r="A38" s="116" t="s">
        <v>72</v>
      </c>
      <c r="B38" s="119"/>
      <c r="C38" s="119"/>
      <c r="D38" s="117"/>
      <c r="E38" s="117"/>
      <c r="F38" s="117"/>
      <c r="G38" s="71">
        <f>F38-E38</f>
        <v>0</v>
      </c>
      <c r="H38" s="71">
        <f>D38-C38</f>
        <v>0</v>
      </c>
      <c r="I38" s="106"/>
      <c r="J38" s="86"/>
      <c r="K38" s="118"/>
      <c r="L38" s="86"/>
      <c r="M38" s="86"/>
      <c r="N38" s="86"/>
      <c r="O38" s="86"/>
      <c r="P38" s="86"/>
      <c r="Q38" s="86"/>
      <c r="R38" s="86"/>
    </row>
    <row r="39" spans="1:18" ht="12.75" customHeight="1" hidden="1">
      <c r="A39" s="116" t="s">
        <v>73</v>
      </c>
      <c r="B39" s="119"/>
      <c r="C39" s="119"/>
      <c r="D39" s="120"/>
      <c r="E39" s="120"/>
      <c r="F39" s="120"/>
      <c r="G39" s="71">
        <f>F39-E39</f>
        <v>0</v>
      </c>
      <c r="H39" s="71">
        <f>D39-C39</f>
        <v>0</v>
      </c>
      <c r="I39" s="106"/>
      <c r="J39" s="86"/>
      <c r="K39" s="118"/>
      <c r="L39" s="86"/>
      <c r="M39" s="86"/>
      <c r="N39" s="86"/>
      <c r="O39" s="86"/>
      <c r="P39" s="86"/>
      <c r="Q39" s="86"/>
      <c r="R39" s="86"/>
    </row>
    <row r="40" spans="1:18" ht="12.75" customHeight="1">
      <c r="A40" s="107" t="s">
        <v>74</v>
      </c>
      <c r="B40" s="115">
        <v>41137.08</v>
      </c>
      <c r="C40" s="115">
        <v>13668.55</v>
      </c>
      <c r="D40" s="115">
        <v>17576.87</v>
      </c>
      <c r="E40" s="115">
        <v>4597.47</v>
      </c>
      <c r="F40" s="115">
        <v>4511.5</v>
      </c>
      <c r="G40" s="71">
        <f>F40-E40</f>
        <v>-85.97000000000025</v>
      </c>
      <c r="H40" s="71">
        <f>D40-C40</f>
        <v>3908.3199999999997</v>
      </c>
      <c r="I40" s="106"/>
      <c r="J40" s="86"/>
      <c r="K40" s="118"/>
      <c r="L40" s="86"/>
      <c r="M40" s="86"/>
      <c r="N40" s="86"/>
      <c r="O40" s="86"/>
      <c r="P40" s="86"/>
      <c r="Q40" s="86"/>
      <c r="R40" s="86"/>
    </row>
    <row r="41" spans="1:18" ht="12.75" customHeight="1">
      <c r="A41" s="116" t="s">
        <v>69</v>
      </c>
      <c r="B41" s="117">
        <v>1691.65</v>
      </c>
      <c r="C41" s="117">
        <v>1402.15</v>
      </c>
      <c r="D41" s="117" t="s">
        <v>0</v>
      </c>
      <c r="E41" s="117" t="s">
        <v>0</v>
      </c>
      <c r="F41" s="117" t="s">
        <v>0</v>
      </c>
      <c r="G41" s="71" t="s">
        <v>0</v>
      </c>
      <c r="H41" s="71">
        <f>-C41</f>
        <v>-1402.15</v>
      </c>
      <c r="I41" s="106"/>
      <c r="J41" s="86"/>
      <c r="K41" s="118"/>
      <c r="L41" s="86"/>
      <c r="M41" s="86"/>
      <c r="N41" s="86"/>
      <c r="O41" s="86"/>
      <c r="P41" s="86"/>
      <c r="Q41" s="86"/>
      <c r="R41" s="86"/>
    </row>
    <row r="42" spans="1:18" ht="12.75" customHeight="1">
      <c r="A42" s="116" t="s">
        <v>70</v>
      </c>
      <c r="B42" s="117">
        <v>3413.92</v>
      </c>
      <c r="C42" s="117">
        <v>2417.6</v>
      </c>
      <c r="D42" s="117" t="s">
        <v>0</v>
      </c>
      <c r="E42" s="117" t="s">
        <v>0</v>
      </c>
      <c r="F42" s="117" t="s">
        <v>0</v>
      </c>
      <c r="G42" s="71" t="s">
        <v>0</v>
      </c>
      <c r="H42" s="71">
        <f>-C42</f>
        <v>-2417.6</v>
      </c>
      <c r="I42" s="106"/>
      <c r="J42" s="86"/>
      <c r="K42" s="118"/>
      <c r="L42" s="86"/>
      <c r="M42" s="86"/>
      <c r="N42" s="86"/>
      <c r="O42" s="86"/>
      <c r="P42" s="86"/>
      <c r="Q42" s="86"/>
      <c r="R42" s="86"/>
    </row>
    <row r="43" spans="1:18" ht="12.75" customHeight="1">
      <c r="A43" s="116" t="s">
        <v>71</v>
      </c>
      <c r="B43" s="117">
        <v>36031.51</v>
      </c>
      <c r="C43" s="117">
        <v>9848.8</v>
      </c>
      <c r="D43" s="117">
        <v>17576.87</v>
      </c>
      <c r="E43" s="117">
        <v>4597.47</v>
      </c>
      <c r="F43" s="117">
        <v>4511.5</v>
      </c>
      <c r="G43" s="71">
        <f>F43-E43</f>
        <v>-85.97000000000025</v>
      </c>
      <c r="H43" s="71">
        <f>D43-C43</f>
        <v>7728.07</v>
      </c>
      <c r="I43" s="106"/>
      <c r="J43" s="86"/>
      <c r="K43" s="118"/>
      <c r="L43" s="86"/>
      <c r="M43" s="86"/>
      <c r="N43" s="86"/>
      <c r="O43" s="86"/>
      <c r="P43" s="86"/>
      <c r="Q43" s="86"/>
      <c r="R43" s="86"/>
    </row>
    <row r="44" spans="1:18" ht="12.75" customHeight="1" hidden="1">
      <c r="A44" s="116" t="s">
        <v>72</v>
      </c>
      <c r="B44" s="119"/>
      <c r="C44" s="119"/>
      <c r="D44" s="120"/>
      <c r="E44" s="120"/>
      <c r="F44" s="120"/>
      <c r="G44" s="71">
        <f>F44-E44</f>
        <v>0</v>
      </c>
      <c r="H44" s="71">
        <f>D44-C44</f>
        <v>0</v>
      </c>
      <c r="I44" s="106"/>
      <c r="J44" s="86">
        <v>7421</v>
      </c>
      <c r="K44" s="118"/>
      <c r="L44" s="86"/>
      <c r="M44" s="86"/>
      <c r="N44" s="86"/>
      <c r="O44" s="86"/>
      <c r="P44" s="86"/>
      <c r="Q44" s="86"/>
      <c r="R44" s="86"/>
    </row>
    <row r="45" spans="1:18" ht="12.75" customHeight="1" hidden="1">
      <c r="A45" s="116" t="s">
        <v>73</v>
      </c>
      <c r="B45" s="119"/>
      <c r="C45" s="119"/>
      <c r="D45" s="120"/>
      <c r="E45" s="120"/>
      <c r="F45" s="120"/>
      <c r="G45" s="71">
        <f>F45-E45</f>
        <v>0</v>
      </c>
      <c r="H45" s="71">
        <f>D45-C45</f>
        <v>0</v>
      </c>
      <c r="I45" s="106"/>
      <c r="J45" s="86"/>
      <c r="K45" s="118"/>
      <c r="L45" s="86"/>
      <c r="M45" s="86"/>
      <c r="N45" s="86"/>
      <c r="O45" s="86"/>
      <c r="P45" s="86"/>
      <c r="Q45" s="86"/>
      <c r="R45" s="86"/>
    </row>
    <row r="46" spans="1:18" ht="12.75" customHeight="1">
      <c r="A46" s="107" t="s">
        <v>75</v>
      </c>
      <c r="B46" s="115">
        <v>28547.71</v>
      </c>
      <c r="C46" s="115">
        <v>10799.34</v>
      </c>
      <c r="D46" s="115">
        <v>14426.6</v>
      </c>
      <c r="E46" s="115">
        <v>3673.1</v>
      </c>
      <c r="F46" s="115">
        <v>3774</v>
      </c>
      <c r="G46" s="71">
        <f>F46-E46</f>
        <v>100.90000000000009</v>
      </c>
      <c r="H46" s="71">
        <f>D46-C46</f>
        <v>3627.26</v>
      </c>
      <c r="I46" s="86"/>
      <c r="J46" s="86"/>
      <c r="K46" s="118"/>
      <c r="L46" s="86"/>
      <c r="M46" s="86"/>
      <c r="N46" s="86"/>
      <c r="O46" s="86"/>
      <c r="P46" s="86"/>
      <c r="Q46" s="86"/>
      <c r="R46" s="86"/>
    </row>
    <row r="47" spans="1:18" ht="12.75" customHeight="1">
      <c r="A47" s="116" t="s">
        <v>69</v>
      </c>
      <c r="B47" s="117">
        <v>1347.8</v>
      </c>
      <c r="C47" s="117">
        <v>1099.4</v>
      </c>
      <c r="D47" s="117" t="s">
        <v>0</v>
      </c>
      <c r="E47" s="117" t="s">
        <v>0</v>
      </c>
      <c r="F47" s="117" t="s">
        <v>0</v>
      </c>
      <c r="G47" s="71" t="s">
        <v>0</v>
      </c>
      <c r="H47" s="71">
        <f>-C47</f>
        <v>-1099.4</v>
      </c>
      <c r="I47" s="86"/>
      <c r="J47" s="86"/>
      <c r="K47" s="118"/>
      <c r="L47" s="86"/>
      <c r="M47" s="86"/>
      <c r="N47" s="86"/>
      <c r="O47" s="86"/>
      <c r="P47" s="86"/>
      <c r="Q47" s="86"/>
      <c r="R47" s="86"/>
    </row>
    <row r="48" spans="1:18" ht="12.75" customHeight="1">
      <c r="A48" s="116" t="s">
        <v>70</v>
      </c>
      <c r="B48" s="117">
        <v>2608.81</v>
      </c>
      <c r="C48" s="117">
        <v>1843.1</v>
      </c>
      <c r="D48" s="117" t="s">
        <v>0</v>
      </c>
      <c r="E48" s="117" t="s">
        <v>0</v>
      </c>
      <c r="F48" s="117" t="s">
        <v>0</v>
      </c>
      <c r="G48" s="71" t="s">
        <v>0</v>
      </c>
      <c r="H48" s="71">
        <f>-C48</f>
        <v>-1843.1</v>
      </c>
      <c r="I48" s="86"/>
      <c r="J48" s="86"/>
      <c r="K48" s="118"/>
      <c r="L48" s="86"/>
      <c r="M48" s="86"/>
      <c r="N48" s="86"/>
      <c r="O48" s="86"/>
      <c r="P48" s="86"/>
      <c r="Q48" s="86"/>
      <c r="R48" s="86"/>
    </row>
    <row r="49" spans="1:18" ht="12.75" customHeight="1">
      <c r="A49" s="116" t="s">
        <v>71</v>
      </c>
      <c r="B49" s="117">
        <v>24591.1</v>
      </c>
      <c r="C49" s="117">
        <v>7856.84</v>
      </c>
      <c r="D49" s="117">
        <v>14426.6</v>
      </c>
      <c r="E49" s="117">
        <v>3673.1</v>
      </c>
      <c r="F49" s="117">
        <v>3774</v>
      </c>
      <c r="G49" s="71">
        <f>F49-E49</f>
        <v>100.90000000000009</v>
      </c>
      <c r="H49" s="71">
        <f>D49-C49</f>
        <v>6569.76</v>
      </c>
      <c r="I49" s="86"/>
      <c r="J49" s="86"/>
      <c r="K49" s="118"/>
      <c r="L49" s="86"/>
      <c r="M49" s="86"/>
      <c r="N49" s="86"/>
      <c r="O49" s="86"/>
      <c r="P49" s="86"/>
      <c r="Q49" s="86"/>
      <c r="R49" s="86"/>
    </row>
    <row r="50" spans="1:18" ht="12.75" customHeight="1" hidden="1">
      <c r="A50" s="116" t="s">
        <v>72</v>
      </c>
      <c r="B50" s="119"/>
      <c r="C50" s="119"/>
      <c r="D50" s="120"/>
      <c r="E50" s="120"/>
      <c r="F50" s="120"/>
      <c r="G50" s="71">
        <f>F50-E50</f>
        <v>0</v>
      </c>
      <c r="H50" s="71">
        <f>D50-C50</f>
        <v>0</v>
      </c>
      <c r="I50" s="86"/>
      <c r="J50" s="86"/>
      <c r="K50" s="118"/>
      <c r="L50" s="86"/>
      <c r="M50" s="86"/>
      <c r="N50" s="86"/>
      <c r="O50" s="86"/>
      <c r="P50" s="86"/>
      <c r="Q50" s="86"/>
      <c r="R50" s="86"/>
    </row>
    <row r="51" spans="1:18" ht="12.75" customHeight="1" hidden="1">
      <c r="A51" s="116" t="s">
        <v>73</v>
      </c>
      <c r="B51" s="119"/>
      <c r="C51" s="119"/>
      <c r="D51" s="120"/>
      <c r="E51" s="120"/>
      <c r="F51" s="120"/>
      <c r="G51" s="71">
        <f>F51-E51</f>
        <v>0</v>
      </c>
      <c r="H51" s="71">
        <f>D51-C51</f>
        <v>0</v>
      </c>
      <c r="I51" s="86"/>
      <c r="J51" s="86"/>
      <c r="K51" s="118"/>
      <c r="L51" s="86"/>
      <c r="M51" s="86"/>
      <c r="N51" s="86"/>
      <c r="O51" s="86"/>
      <c r="P51" s="86"/>
      <c r="Q51" s="86"/>
      <c r="R51" s="86"/>
    </row>
    <row r="52" spans="1:18" ht="23.25" customHeight="1">
      <c r="A52" s="107" t="s">
        <v>76</v>
      </c>
      <c r="B52" s="115">
        <v>6.31</v>
      </c>
      <c r="C52" s="115">
        <v>9.14</v>
      </c>
      <c r="D52" s="115">
        <v>2.94</v>
      </c>
      <c r="E52" s="115">
        <v>2.98</v>
      </c>
      <c r="F52" s="115">
        <v>2.9</v>
      </c>
      <c r="G52" s="71">
        <f>F52-E52</f>
        <v>-0.08000000000000007</v>
      </c>
      <c r="H52" s="71">
        <f>D52-C52</f>
        <v>-6.200000000000001</v>
      </c>
      <c r="I52" s="86"/>
      <c r="J52" s="121"/>
      <c r="K52" s="118"/>
      <c r="L52" s="86"/>
      <c r="M52" s="86"/>
      <c r="N52" s="86"/>
      <c r="O52" s="86"/>
      <c r="P52" s="86"/>
      <c r="Q52" s="86"/>
      <c r="R52" s="86"/>
    </row>
    <row r="53" spans="1:18" ht="12" customHeight="1">
      <c r="A53" s="116" t="s">
        <v>69</v>
      </c>
      <c r="B53" s="120">
        <v>5.57</v>
      </c>
      <c r="C53" s="120">
        <v>6</v>
      </c>
      <c r="D53" s="117" t="s">
        <v>0</v>
      </c>
      <c r="E53" s="117" t="s">
        <v>0</v>
      </c>
      <c r="F53" s="117" t="s">
        <v>0</v>
      </c>
      <c r="G53" s="71" t="s">
        <v>0</v>
      </c>
      <c r="H53" s="71">
        <f>-C53</f>
        <v>-6</v>
      </c>
      <c r="I53" s="86"/>
      <c r="J53" s="121"/>
      <c r="K53" s="118"/>
      <c r="L53" s="86"/>
      <c r="M53" s="86"/>
      <c r="N53" s="86"/>
      <c r="O53" s="86"/>
      <c r="P53" s="86"/>
      <c r="Q53" s="86"/>
      <c r="R53" s="86"/>
    </row>
    <row r="54" spans="1:18" ht="12" customHeight="1">
      <c r="A54" s="116" t="s">
        <v>70</v>
      </c>
      <c r="B54" s="120">
        <v>6.25</v>
      </c>
      <c r="C54" s="120">
        <v>7.34</v>
      </c>
      <c r="D54" s="117" t="s">
        <v>0</v>
      </c>
      <c r="E54" s="117" t="s">
        <v>0</v>
      </c>
      <c r="F54" s="117" t="s">
        <v>0</v>
      </c>
      <c r="G54" s="71" t="s">
        <v>0</v>
      </c>
      <c r="H54" s="71">
        <f>-C54</f>
        <v>-7.34</v>
      </c>
      <c r="I54" s="86"/>
      <c r="J54" s="121"/>
      <c r="K54" s="118"/>
      <c r="L54" s="86"/>
      <c r="M54" s="86"/>
      <c r="N54" s="86"/>
      <c r="O54" s="86"/>
      <c r="P54" s="86"/>
      <c r="Q54" s="86"/>
      <c r="R54" s="86"/>
    </row>
    <row r="55" spans="1:18" ht="12" customHeight="1">
      <c r="A55" s="116" t="s">
        <v>71</v>
      </c>
      <c r="B55" s="117">
        <v>6.65</v>
      </c>
      <c r="C55" s="117">
        <v>10.14</v>
      </c>
      <c r="D55" s="117">
        <v>2.94</v>
      </c>
      <c r="E55" s="117">
        <v>2.98</v>
      </c>
      <c r="F55" s="117">
        <v>2.9</v>
      </c>
      <c r="G55" s="71">
        <f>F55-E55</f>
        <v>-0.08000000000000007</v>
      </c>
      <c r="H55" s="71">
        <f>D55-C55</f>
        <v>-7.200000000000001</v>
      </c>
      <c r="I55" s="86"/>
      <c r="J55" s="121"/>
      <c r="K55" s="118"/>
      <c r="L55" s="86"/>
      <c r="M55" s="86"/>
      <c r="N55" s="86"/>
      <c r="O55" s="86"/>
      <c r="P55" s="86"/>
      <c r="Q55" s="86"/>
      <c r="R55" s="86"/>
    </row>
    <row r="56" spans="1:18" ht="12" customHeight="1" hidden="1">
      <c r="A56" s="116" t="s">
        <v>1</v>
      </c>
      <c r="B56" s="122">
        <v>0</v>
      </c>
      <c r="C56" s="122">
        <v>0</v>
      </c>
      <c r="D56" s="122">
        <v>0</v>
      </c>
      <c r="E56" s="122">
        <v>0</v>
      </c>
      <c r="F56" s="122">
        <v>0</v>
      </c>
      <c r="G56" s="71">
        <f>F56-E56</f>
        <v>0</v>
      </c>
      <c r="H56" s="71">
        <f>G56-F56</f>
        <v>0</v>
      </c>
      <c r="I56" s="86"/>
      <c r="J56" s="121"/>
      <c r="K56" s="118"/>
      <c r="L56" s="86"/>
      <c r="M56" s="86"/>
      <c r="N56" s="86"/>
      <c r="O56" s="86"/>
      <c r="P56" s="86"/>
      <c r="Q56" s="86"/>
      <c r="R56" s="86"/>
    </row>
    <row r="57" spans="1:18" ht="12" customHeight="1" hidden="1">
      <c r="A57" s="116" t="s">
        <v>2</v>
      </c>
      <c r="B57" s="122">
        <v>0</v>
      </c>
      <c r="C57" s="122">
        <v>0</v>
      </c>
      <c r="D57" s="122">
        <v>0</v>
      </c>
      <c r="E57" s="122">
        <v>0</v>
      </c>
      <c r="F57" s="122">
        <v>0</v>
      </c>
      <c r="G57" s="71">
        <f>F57-E57</f>
        <v>0</v>
      </c>
      <c r="H57" s="71">
        <f>G57-F57</f>
        <v>0</v>
      </c>
      <c r="I57" s="86"/>
      <c r="J57" s="86"/>
      <c r="K57" s="86"/>
      <c r="L57" s="86"/>
      <c r="M57" s="86"/>
      <c r="N57" s="86"/>
      <c r="O57" s="86"/>
      <c r="P57" s="86"/>
      <c r="Q57" s="86"/>
      <c r="R57" s="86"/>
    </row>
    <row r="58" spans="1:18" ht="13.5" customHeight="1">
      <c r="A58" s="86"/>
      <c r="B58" s="86"/>
      <c r="C58" s="86"/>
      <c r="D58" s="86"/>
      <c r="E58" s="10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</row>
    <row r="59" spans="1:18" ht="12.75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</row>
    <row r="60" spans="1:18" ht="12.75">
      <c r="A60" s="36"/>
      <c r="B60" s="3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</row>
    <row r="61" spans="1:18" ht="12.75">
      <c r="A61" s="94"/>
      <c r="B61" s="94"/>
      <c r="C61" s="95"/>
      <c r="D61" s="95"/>
      <c r="E61" s="95"/>
      <c r="F61" s="95"/>
      <c r="G61" s="95"/>
      <c r="H61" s="96"/>
      <c r="I61" s="86"/>
      <c r="J61" s="86"/>
      <c r="K61" s="86"/>
      <c r="L61" s="86"/>
      <c r="M61" s="86"/>
      <c r="N61" s="86"/>
      <c r="O61" s="86"/>
      <c r="P61" s="86"/>
      <c r="Q61" s="86"/>
      <c r="R61" s="86"/>
    </row>
    <row r="62" spans="1:18" s="2" customFormat="1" ht="13.5">
      <c r="A62" s="123"/>
      <c r="B62" s="124"/>
      <c r="C62" s="124"/>
      <c r="D62" s="124"/>
      <c r="E62" s="124"/>
      <c r="F62" s="124"/>
      <c r="G62" s="70"/>
      <c r="H62" s="70"/>
      <c r="I62" s="125"/>
      <c r="J62" s="125"/>
      <c r="K62" s="125"/>
      <c r="L62" s="125"/>
      <c r="M62" s="125"/>
      <c r="N62" s="125"/>
      <c r="O62" s="125"/>
      <c r="P62" s="125"/>
      <c r="Q62" s="125"/>
      <c r="R62" s="125"/>
    </row>
    <row r="63" spans="1:18" ht="13.5">
      <c r="A63" s="126"/>
      <c r="B63" s="115"/>
      <c r="C63" s="115"/>
      <c r="D63" s="115"/>
      <c r="E63" s="115"/>
      <c r="F63" s="115"/>
      <c r="G63" s="71"/>
      <c r="H63" s="71"/>
      <c r="I63" s="86"/>
      <c r="J63" s="86"/>
      <c r="K63" s="86"/>
      <c r="L63" s="86"/>
      <c r="M63" s="86"/>
      <c r="N63" s="86"/>
      <c r="O63" s="86"/>
      <c r="P63" s="86"/>
      <c r="Q63" s="86"/>
      <c r="R63" s="86"/>
    </row>
    <row r="64" spans="1:18" ht="13.5">
      <c r="A64" s="127"/>
      <c r="B64" s="117"/>
      <c r="C64" s="117"/>
      <c r="D64" s="117"/>
      <c r="E64" s="117"/>
      <c r="F64" s="117"/>
      <c r="G64" s="71"/>
      <c r="H64" s="71"/>
      <c r="I64" s="86"/>
      <c r="J64" s="86"/>
      <c r="K64" s="86"/>
      <c r="L64" s="86"/>
      <c r="M64" s="86"/>
      <c r="N64" s="86"/>
      <c r="O64" s="86"/>
      <c r="P64" s="86"/>
      <c r="Q64" s="86"/>
      <c r="R64" s="86"/>
    </row>
    <row r="65" spans="1:18" ht="13.5">
      <c r="A65" s="127"/>
      <c r="B65" s="117"/>
      <c r="C65" s="117"/>
      <c r="D65" s="117"/>
      <c r="E65" s="117"/>
      <c r="F65" s="117"/>
      <c r="G65" s="71"/>
      <c r="H65" s="71"/>
      <c r="I65" s="86"/>
      <c r="J65" s="86"/>
      <c r="K65" s="86"/>
      <c r="L65" s="86"/>
      <c r="M65" s="86"/>
      <c r="N65" s="86"/>
      <c r="O65" s="86"/>
      <c r="P65" s="86"/>
      <c r="Q65" s="86"/>
      <c r="R65" s="86"/>
    </row>
    <row r="66" spans="1:18" ht="13.5">
      <c r="A66" s="127"/>
      <c r="B66" s="117"/>
      <c r="C66" s="117"/>
      <c r="D66" s="117"/>
      <c r="E66" s="117"/>
      <c r="F66" s="117"/>
      <c r="G66" s="71"/>
      <c r="H66" s="71"/>
      <c r="I66" s="86"/>
      <c r="J66" s="86"/>
      <c r="K66" s="86"/>
      <c r="L66" s="86"/>
      <c r="M66" s="86"/>
      <c r="N66" s="86"/>
      <c r="O66" s="86"/>
      <c r="P66" s="86"/>
      <c r="Q66" s="86"/>
      <c r="R66" s="86"/>
    </row>
    <row r="67" spans="1:18" ht="13.5">
      <c r="A67" s="127"/>
      <c r="B67" s="117"/>
      <c r="C67" s="117"/>
      <c r="D67" s="117"/>
      <c r="E67" s="117"/>
      <c r="F67" s="117"/>
      <c r="G67" s="71"/>
      <c r="H67" s="71"/>
      <c r="I67" s="86"/>
      <c r="J67" s="86"/>
      <c r="K67" s="86"/>
      <c r="L67" s="86"/>
      <c r="M67" s="86"/>
      <c r="N67" s="86"/>
      <c r="O67" s="86"/>
      <c r="P67" s="86"/>
      <c r="Q67" s="86"/>
      <c r="R67" s="86"/>
    </row>
    <row r="68" spans="1:18" ht="13.5">
      <c r="A68" s="127"/>
      <c r="B68" s="117"/>
      <c r="C68" s="117"/>
      <c r="D68" s="117"/>
      <c r="E68" s="117"/>
      <c r="F68" s="117"/>
      <c r="G68" s="71"/>
      <c r="H68" s="71"/>
      <c r="I68" s="86"/>
      <c r="J68" s="86"/>
      <c r="K68" s="86"/>
      <c r="L68" s="86"/>
      <c r="M68" s="86"/>
      <c r="N68" s="86"/>
      <c r="O68" s="86"/>
      <c r="P68" s="86"/>
      <c r="Q68" s="86"/>
      <c r="R68" s="86"/>
    </row>
    <row r="69" spans="1:18" ht="13.5">
      <c r="A69" s="126"/>
      <c r="B69" s="115"/>
      <c r="C69" s="115"/>
      <c r="D69" s="115"/>
      <c r="E69" s="115"/>
      <c r="F69" s="115"/>
      <c r="G69" s="71"/>
      <c r="H69" s="71"/>
      <c r="I69" s="86"/>
      <c r="J69" s="86"/>
      <c r="K69" s="86"/>
      <c r="L69" s="86"/>
      <c r="M69" s="86"/>
      <c r="N69" s="86"/>
      <c r="O69" s="86"/>
      <c r="P69" s="86"/>
      <c r="Q69" s="86"/>
      <c r="R69" s="86"/>
    </row>
    <row r="70" spans="1:18" ht="13.5">
      <c r="A70" s="127"/>
      <c r="B70" s="117"/>
      <c r="C70" s="117"/>
      <c r="D70" s="117"/>
      <c r="E70" s="117"/>
      <c r="F70" s="117"/>
      <c r="G70" s="71"/>
      <c r="H70" s="71"/>
      <c r="I70" s="86"/>
      <c r="J70" s="86"/>
      <c r="K70" s="86"/>
      <c r="L70" s="86"/>
      <c r="M70" s="86"/>
      <c r="N70" s="86"/>
      <c r="O70" s="86"/>
      <c r="P70" s="86"/>
      <c r="Q70" s="86"/>
      <c r="R70" s="86"/>
    </row>
    <row r="71" spans="1:8" ht="11.25">
      <c r="A71" s="21"/>
      <c r="B71" s="28"/>
      <c r="C71" s="28"/>
      <c r="D71" s="28"/>
      <c r="E71" s="28"/>
      <c r="F71" s="28"/>
      <c r="G71" s="23"/>
      <c r="H71" s="23"/>
    </row>
    <row r="72" spans="1:8" ht="11.25">
      <c r="A72" s="33"/>
      <c r="B72" s="28"/>
      <c r="C72" s="28"/>
      <c r="D72" s="28"/>
      <c r="E72" s="28"/>
      <c r="F72" s="28"/>
      <c r="G72" s="23"/>
      <c r="H72" s="23"/>
    </row>
    <row r="73" spans="1:8" ht="11.25">
      <c r="A73" s="33"/>
      <c r="B73" s="28"/>
      <c r="C73" s="28"/>
      <c r="D73" s="28"/>
      <c r="E73" s="28"/>
      <c r="F73" s="28"/>
      <c r="G73" s="23"/>
      <c r="H73" s="23"/>
    </row>
    <row r="74" spans="1:8" ht="11.25">
      <c r="A74" s="33"/>
      <c r="B74" s="28"/>
      <c r="C74" s="28"/>
      <c r="D74" s="28"/>
      <c r="E74" s="28"/>
      <c r="F74" s="28"/>
      <c r="G74" s="23"/>
      <c r="H74" s="23"/>
    </row>
    <row r="75" spans="1:8" ht="11.25">
      <c r="A75" s="29"/>
      <c r="B75" s="30"/>
      <c r="C75" s="30"/>
      <c r="D75" s="30"/>
      <c r="E75" s="30"/>
      <c r="F75" s="30"/>
      <c r="G75" s="23"/>
      <c r="H75" s="23"/>
    </row>
    <row r="76" spans="1:8" ht="11.25">
      <c r="A76" s="21"/>
      <c r="B76" s="28"/>
      <c r="C76" s="28"/>
      <c r="D76" s="28"/>
      <c r="E76" s="28"/>
      <c r="F76" s="28"/>
      <c r="G76" s="23"/>
      <c r="H76" s="23"/>
    </row>
    <row r="77" spans="1:8" ht="11.25">
      <c r="A77" s="21"/>
      <c r="B77" s="28"/>
      <c r="C77" s="28"/>
      <c r="D77" s="28"/>
      <c r="E77" s="28"/>
      <c r="F77" s="28"/>
      <c r="G77" s="23"/>
      <c r="H77" s="23"/>
    </row>
    <row r="78" spans="1:8" ht="11.25">
      <c r="A78" s="33"/>
      <c r="B78" s="28"/>
      <c r="C78" s="28"/>
      <c r="D78" s="28"/>
      <c r="E78" s="28"/>
      <c r="F78" s="28"/>
      <c r="G78" s="23"/>
      <c r="H78" s="23"/>
    </row>
    <row r="79" spans="1:8" ht="11.25">
      <c r="A79" s="33"/>
      <c r="B79" s="28"/>
      <c r="C79" s="28"/>
      <c r="D79" s="28"/>
      <c r="E79" s="28"/>
      <c r="F79" s="28"/>
      <c r="G79" s="23"/>
      <c r="H79" s="23"/>
    </row>
    <row r="80" spans="1:8" ht="11.25">
      <c r="A80" s="33"/>
      <c r="B80" s="28"/>
      <c r="C80" s="28"/>
      <c r="D80" s="28"/>
      <c r="E80" s="28"/>
      <c r="F80" s="28"/>
      <c r="G80" s="23"/>
      <c r="H80" s="23"/>
    </row>
    <row r="81" spans="1:8" ht="11.25">
      <c r="A81" s="29"/>
      <c r="B81" s="30"/>
      <c r="C81" s="30"/>
      <c r="D81" s="30"/>
      <c r="E81" s="30"/>
      <c r="F81" s="30"/>
      <c r="G81" s="23"/>
      <c r="H81" s="23"/>
    </row>
    <row r="82" spans="1:8" ht="11.25">
      <c r="A82" s="21"/>
      <c r="B82" s="28"/>
      <c r="C82" s="28"/>
      <c r="D82" s="28"/>
      <c r="E82" s="28"/>
      <c r="F82" s="28"/>
      <c r="G82" s="23"/>
      <c r="H82" s="23"/>
    </row>
    <row r="83" spans="1:8" ht="11.25">
      <c r="A83" s="21"/>
      <c r="B83" s="28"/>
      <c r="C83" s="28"/>
      <c r="D83" s="28"/>
      <c r="E83" s="28"/>
      <c r="F83" s="28"/>
      <c r="G83" s="23"/>
      <c r="H83" s="23"/>
    </row>
    <row r="84" spans="1:8" ht="11.25">
      <c r="A84" s="21"/>
      <c r="B84" s="28"/>
      <c r="C84" s="28"/>
      <c r="D84" s="28"/>
      <c r="E84" s="28"/>
      <c r="F84" s="28"/>
      <c r="G84" s="23"/>
      <c r="H84" s="23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zoomScalePageLayoutView="0" workbookViewId="0" topLeftCell="A1">
      <selection activeCell="F49" sqref="F49"/>
    </sheetView>
  </sheetViews>
  <sheetFormatPr defaultColWidth="9.00390625" defaultRowHeight="12.75"/>
  <cols>
    <col min="1" max="1" width="27.25390625" style="1" customWidth="1"/>
    <col min="2" max="2" width="10.75390625" style="1" customWidth="1"/>
    <col min="3" max="4" width="11.125" style="1" customWidth="1"/>
    <col min="5" max="8" width="10.75390625" style="1" customWidth="1"/>
    <col min="9" max="9" width="9.00390625" style="1" customWidth="1"/>
    <col min="10" max="10" width="11.125" style="1" customWidth="1"/>
    <col min="11" max="16384" width="9.125" style="1" customWidth="1"/>
  </cols>
  <sheetData>
    <row r="1" spans="1:14" ht="15" customHeight="1">
      <c r="A1" s="36" t="s">
        <v>77</v>
      </c>
      <c r="B1" s="3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3" customFormat="1" ht="12.75" customHeight="1">
      <c r="A2" s="94" t="s">
        <v>78</v>
      </c>
      <c r="B2" s="94"/>
      <c r="C2" s="95"/>
      <c r="D2" s="95"/>
      <c r="E2" s="95"/>
      <c r="F2" s="95"/>
      <c r="G2" s="95"/>
      <c r="H2" s="96"/>
      <c r="I2" s="96"/>
      <c r="J2" s="96"/>
      <c r="K2" s="96"/>
      <c r="L2" s="96"/>
      <c r="M2" s="96"/>
      <c r="N2" s="96"/>
    </row>
    <row r="3" spans="1:14" ht="26.25" customHeight="1">
      <c r="A3" s="97"/>
      <c r="B3" s="52">
        <v>2012</v>
      </c>
      <c r="C3" s="53" t="s">
        <v>50</v>
      </c>
      <c r="D3" s="53" t="s">
        <v>51</v>
      </c>
      <c r="E3" s="53" t="s">
        <v>18</v>
      </c>
      <c r="F3" s="53" t="s">
        <v>19</v>
      </c>
      <c r="G3" s="69" t="s">
        <v>27</v>
      </c>
      <c r="H3" s="69" t="s">
        <v>52</v>
      </c>
      <c r="I3" s="86"/>
      <c r="J3" s="86"/>
      <c r="K3" s="86"/>
      <c r="L3" s="86"/>
      <c r="M3" s="86"/>
      <c r="N3" s="86"/>
    </row>
    <row r="4" spans="1:14" ht="12.75" customHeight="1">
      <c r="A4" s="126" t="s">
        <v>79</v>
      </c>
      <c r="B4" s="115">
        <v>4883</v>
      </c>
      <c r="C4" s="115">
        <v>1551</v>
      </c>
      <c r="D4" s="115">
        <v>2037.5</v>
      </c>
      <c r="E4" s="115">
        <v>595</v>
      </c>
      <c r="F4" s="115">
        <v>460</v>
      </c>
      <c r="G4" s="71">
        <f>F4-E4</f>
        <v>-135</v>
      </c>
      <c r="H4" s="71">
        <f>+D4-C4</f>
        <v>486.5</v>
      </c>
      <c r="I4" s="106"/>
      <c r="J4" s="86"/>
      <c r="K4" s="86"/>
      <c r="L4" s="128"/>
      <c r="M4" s="128"/>
      <c r="N4" s="128"/>
    </row>
    <row r="5" spans="1:14" ht="12.75" customHeight="1">
      <c r="A5" s="127" t="s">
        <v>80</v>
      </c>
      <c r="B5" s="117">
        <v>495</v>
      </c>
      <c r="C5" s="117">
        <v>206</v>
      </c>
      <c r="D5" s="117">
        <v>90</v>
      </c>
      <c r="E5" s="117">
        <v>30</v>
      </c>
      <c r="F5" s="117">
        <v>20</v>
      </c>
      <c r="G5" s="71">
        <f aca="true" t="shared" si="0" ref="G5:G27">F5-E5</f>
        <v>-10</v>
      </c>
      <c r="H5" s="71">
        <f aca="true" t="shared" si="1" ref="H5:H25">+D5-C5</f>
        <v>-116</v>
      </c>
      <c r="I5" s="129"/>
      <c r="J5" s="86"/>
      <c r="K5" s="86"/>
      <c r="L5" s="128"/>
      <c r="M5" s="128"/>
      <c r="N5" s="128"/>
    </row>
    <row r="6" spans="1:14" ht="12.75" customHeight="1">
      <c r="A6" s="127" t="s">
        <v>81</v>
      </c>
      <c r="B6" s="117">
        <v>1225</v>
      </c>
      <c r="C6" s="117">
        <v>364</v>
      </c>
      <c r="D6" s="117">
        <v>587.5</v>
      </c>
      <c r="E6" s="117">
        <v>155</v>
      </c>
      <c r="F6" s="117">
        <v>110</v>
      </c>
      <c r="G6" s="71">
        <f t="shared" si="0"/>
        <v>-45</v>
      </c>
      <c r="H6" s="71">
        <f t="shared" si="1"/>
        <v>223.5</v>
      </c>
      <c r="I6" s="129"/>
      <c r="J6" s="86"/>
      <c r="K6" s="86"/>
      <c r="L6" s="128"/>
      <c r="M6" s="128"/>
      <c r="N6" s="128"/>
    </row>
    <row r="7" spans="1:14" ht="12.75" customHeight="1">
      <c r="A7" s="127" t="s">
        <v>82</v>
      </c>
      <c r="B7" s="117">
        <v>3163</v>
      </c>
      <c r="C7" s="117">
        <v>981</v>
      </c>
      <c r="D7" s="117">
        <v>1360</v>
      </c>
      <c r="E7" s="117">
        <v>410</v>
      </c>
      <c r="F7" s="117">
        <v>330</v>
      </c>
      <c r="G7" s="71">
        <f t="shared" si="0"/>
        <v>-80</v>
      </c>
      <c r="H7" s="71">
        <f t="shared" si="1"/>
        <v>379</v>
      </c>
      <c r="I7" s="129"/>
      <c r="J7" s="86"/>
      <c r="K7" s="86"/>
      <c r="L7" s="128"/>
      <c r="M7" s="128"/>
      <c r="N7" s="128"/>
    </row>
    <row r="8" spans="1:14" ht="13.5" customHeight="1" hidden="1">
      <c r="A8" s="127" t="s">
        <v>83</v>
      </c>
      <c r="B8" s="117"/>
      <c r="C8" s="117"/>
      <c r="D8" s="117"/>
      <c r="E8" s="117"/>
      <c r="F8" s="117"/>
      <c r="G8" s="71">
        <f t="shared" si="0"/>
        <v>0</v>
      </c>
      <c r="H8" s="71">
        <f t="shared" si="1"/>
        <v>0</v>
      </c>
      <c r="I8" s="129"/>
      <c r="J8" s="86"/>
      <c r="K8" s="86"/>
      <c r="L8" s="128"/>
      <c r="M8" s="128"/>
      <c r="N8" s="128"/>
    </row>
    <row r="9" spans="1:14" ht="12.75" customHeight="1" hidden="1">
      <c r="A9" s="127" t="s">
        <v>84</v>
      </c>
      <c r="B9" s="117"/>
      <c r="C9" s="117"/>
      <c r="D9" s="117"/>
      <c r="E9" s="117"/>
      <c r="F9" s="117"/>
      <c r="G9" s="71">
        <f t="shared" si="0"/>
        <v>0</v>
      </c>
      <c r="H9" s="71">
        <f t="shared" si="1"/>
        <v>0</v>
      </c>
      <c r="I9" s="129"/>
      <c r="J9" s="86"/>
      <c r="K9" s="86"/>
      <c r="L9" s="128"/>
      <c r="M9" s="128"/>
      <c r="N9" s="128"/>
    </row>
    <row r="10" spans="1:14" ht="12.75" customHeight="1">
      <c r="A10" s="126" t="s">
        <v>85</v>
      </c>
      <c r="B10" s="115">
        <v>9850.766</v>
      </c>
      <c r="C10" s="115">
        <v>3725.758</v>
      </c>
      <c r="D10" s="115">
        <v>3276.381</v>
      </c>
      <c r="E10" s="115">
        <v>824.89</v>
      </c>
      <c r="F10" s="115">
        <v>823.951</v>
      </c>
      <c r="G10" s="71">
        <f t="shared" si="0"/>
        <v>-0.9389999999999645</v>
      </c>
      <c r="H10" s="71">
        <f t="shared" si="1"/>
        <v>-449.37699999999995</v>
      </c>
      <c r="I10" s="86"/>
      <c r="J10" s="86"/>
      <c r="K10" s="86"/>
      <c r="L10" s="128"/>
      <c r="M10" s="128"/>
      <c r="N10" s="128"/>
    </row>
    <row r="11" spans="1:14" ht="12.75" customHeight="1">
      <c r="A11" s="127" t="s">
        <v>86</v>
      </c>
      <c r="B11" s="117">
        <v>447.224</v>
      </c>
      <c r="C11" s="117">
        <v>184.469</v>
      </c>
      <c r="D11" s="117">
        <v>193.5</v>
      </c>
      <c r="E11" s="117">
        <v>76.1</v>
      </c>
      <c r="F11" s="117">
        <v>49.3</v>
      </c>
      <c r="G11" s="71">
        <f t="shared" si="0"/>
        <v>-26.799999999999997</v>
      </c>
      <c r="H11" s="71">
        <f t="shared" si="1"/>
        <v>9.031000000000006</v>
      </c>
      <c r="I11" s="106"/>
      <c r="J11" s="86"/>
      <c r="K11" s="86"/>
      <c r="L11" s="128"/>
      <c r="M11" s="128"/>
      <c r="N11" s="128"/>
    </row>
    <row r="12" spans="1:14" ht="12.75" customHeight="1">
      <c r="A12" s="127" t="s">
        <v>81</v>
      </c>
      <c r="B12" s="117">
        <v>2817.152</v>
      </c>
      <c r="C12" s="117">
        <v>1147.592</v>
      </c>
      <c r="D12" s="117">
        <v>1006.27</v>
      </c>
      <c r="E12" s="117">
        <v>278.1</v>
      </c>
      <c r="F12" s="117">
        <v>277.03</v>
      </c>
      <c r="G12" s="71">
        <f t="shared" si="0"/>
        <v>-1.07000000000005</v>
      </c>
      <c r="H12" s="71">
        <f t="shared" si="1"/>
        <v>-141.32200000000012</v>
      </c>
      <c r="I12" s="106"/>
      <c r="J12" s="86"/>
      <c r="K12" s="86"/>
      <c r="L12" s="128"/>
      <c r="M12" s="128"/>
      <c r="N12" s="128"/>
    </row>
    <row r="13" spans="1:14" ht="12.75" customHeight="1">
      <c r="A13" s="130" t="s">
        <v>82</v>
      </c>
      <c r="B13" s="117">
        <v>6586.39</v>
      </c>
      <c r="C13" s="117">
        <v>2393.697</v>
      </c>
      <c r="D13" s="117">
        <v>2076.611</v>
      </c>
      <c r="E13" s="117">
        <v>470.69</v>
      </c>
      <c r="F13" s="117">
        <v>497.62</v>
      </c>
      <c r="G13" s="71">
        <f t="shared" si="0"/>
        <v>26.930000000000007</v>
      </c>
      <c r="H13" s="71">
        <f t="shared" si="1"/>
        <v>-317.08600000000024</v>
      </c>
      <c r="I13" s="106"/>
      <c r="J13" s="86"/>
      <c r="K13" s="86"/>
      <c r="L13" s="128"/>
      <c r="M13" s="128"/>
      <c r="N13" s="128"/>
    </row>
    <row r="14" spans="1:14" ht="12.75" customHeight="1" hidden="1">
      <c r="A14" s="130" t="s">
        <v>83</v>
      </c>
      <c r="B14" s="117"/>
      <c r="C14" s="117"/>
      <c r="D14" s="117"/>
      <c r="E14" s="117"/>
      <c r="F14" s="117"/>
      <c r="G14" s="71">
        <f t="shared" si="0"/>
        <v>0</v>
      </c>
      <c r="H14" s="71">
        <f t="shared" si="1"/>
        <v>0</v>
      </c>
      <c r="I14" s="106"/>
      <c r="J14" s="86"/>
      <c r="K14" s="86"/>
      <c r="L14" s="128"/>
      <c r="M14" s="128"/>
      <c r="N14" s="128"/>
    </row>
    <row r="15" spans="1:14" ht="12.75" customHeight="1" hidden="1">
      <c r="A15" s="130" t="s">
        <v>84</v>
      </c>
      <c r="B15" s="117"/>
      <c r="C15" s="117"/>
      <c r="D15" s="117"/>
      <c r="E15" s="117"/>
      <c r="F15" s="117"/>
      <c r="G15" s="71">
        <f t="shared" si="0"/>
        <v>0</v>
      </c>
      <c r="H15" s="71">
        <f t="shared" si="1"/>
        <v>0</v>
      </c>
      <c r="I15" s="106"/>
      <c r="J15" s="86"/>
      <c r="K15" s="86"/>
      <c r="L15" s="128"/>
      <c r="M15" s="128"/>
      <c r="N15" s="128"/>
    </row>
    <row r="16" spans="1:14" ht="12.75" customHeight="1">
      <c r="A16" s="131" t="s">
        <v>87</v>
      </c>
      <c r="B16" s="115">
        <v>4762.715</v>
      </c>
      <c r="C16" s="115">
        <v>1484.465</v>
      </c>
      <c r="D16" s="115">
        <v>2082.41</v>
      </c>
      <c r="E16" s="115">
        <v>581.08</v>
      </c>
      <c r="F16" s="115">
        <v>460.75</v>
      </c>
      <c r="G16" s="71">
        <f t="shared" si="0"/>
        <v>-120.33000000000004</v>
      </c>
      <c r="H16" s="71">
        <f t="shared" si="1"/>
        <v>597.9449999999999</v>
      </c>
      <c r="I16" s="86"/>
      <c r="J16" s="86"/>
      <c r="K16" s="86"/>
      <c r="L16" s="128"/>
      <c r="M16" s="128"/>
      <c r="N16" s="128"/>
    </row>
    <row r="17" spans="1:14" ht="12.75" customHeight="1">
      <c r="A17" s="127" t="s">
        <v>86</v>
      </c>
      <c r="B17" s="117">
        <v>225.915</v>
      </c>
      <c r="C17" s="117">
        <v>101.215</v>
      </c>
      <c r="D17" s="117">
        <v>88.75</v>
      </c>
      <c r="E17" s="117">
        <v>33.75</v>
      </c>
      <c r="F17" s="117">
        <v>22.5</v>
      </c>
      <c r="G17" s="71">
        <f t="shared" si="0"/>
        <v>-11.25</v>
      </c>
      <c r="H17" s="71">
        <f t="shared" si="1"/>
        <v>-12.465000000000003</v>
      </c>
      <c r="I17" s="86"/>
      <c r="J17" s="86"/>
      <c r="K17" s="86"/>
      <c r="L17" s="128"/>
      <c r="M17" s="128"/>
      <c r="N17" s="128"/>
    </row>
    <row r="18" spans="1:14" ht="12.75" customHeight="1">
      <c r="A18" s="127" t="s">
        <v>81</v>
      </c>
      <c r="B18" s="117">
        <v>1226.01</v>
      </c>
      <c r="C18" s="117">
        <v>346.5</v>
      </c>
      <c r="D18" s="117">
        <v>634.83</v>
      </c>
      <c r="E18" s="117">
        <v>179</v>
      </c>
      <c r="F18" s="117">
        <v>118.25</v>
      </c>
      <c r="G18" s="71">
        <f t="shared" si="0"/>
        <v>-60.75</v>
      </c>
      <c r="H18" s="71">
        <f t="shared" si="1"/>
        <v>288.33000000000004</v>
      </c>
      <c r="I18" s="86"/>
      <c r="J18" s="132"/>
      <c r="K18" s="86"/>
      <c r="L18" s="128"/>
      <c r="M18" s="128"/>
      <c r="N18" s="128"/>
    </row>
    <row r="19" spans="1:14" ht="12.75" customHeight="1">
      <c r="A19" s="130" t="s">
        <v>82</v>
      </c>
      <c r="B19" s="117">
        <v>3310.79</v>
      </c>
      <c r="C19" s="117">
        <v>1036.75</v>
      </c>
      <c r="D19" s="117">
        <v>1358.83</v>
      </c>
      <c r="E19" s="117">
        <v>368.33</v>
      </c>
      <c r="F19" s="117">
        <v>320</v>
      </c>
      <c r="G19" s="71">
        <f t="shared" si="0"/>
        <v>-48.329999999999984</v>
      </c>
      <c r="H19" s="71">
        <f t="shared" si="1"/>
        <v>322.0799999999999</v>
      </c>
      <c r="I19" s="86"/>
      <c r="J19" s="86"/>
      <c r="K19" s="86"/>
      <c r="L19" s="128"/>
      <c r="M19" s="128"/>
      <c r="N19" s="128"/>
    </row>
    <row r="20" spans="1:14" ht="12.75" customHeight="1" hidden="1">
      <c r="A20" s="130" t="s">
        <v>83</v>
      </c>
      <c r="B20" s="117"/>
      <c r="C20" s="117"/>
      <c r="D20" s="117"/>
      <c r="E20" s="117"/>
      <c r="F20" s="117"/>
      <c r="G20" s="71">
        <f t="shared" si="0"/>
        <v>0</v>
      </c>
      <c r="H20" s="71">
        <f t="shared" si="1"/>
        <v>0</v>
      </c>
      <c r="I20" s="86"/>
      <c r="J20" s="86"/>
      <c r="K20" s="86"/>
      <c r="L20" s="128"/>
      <c r="M20" s="128"/>
      <c r="N20" s="128"/>
    </row>
    <row r="21" spans="1:14" ht="12.75" customHeight="1" hidden="1">
      <c r="A21" s="130" t="s">
        <v>84</v>
      </c>
      <c r="B21" s="117"/>
      <c r="C21" s="117"/>
      <c r="D21" s="117"/>
      <c r="E21" s="117"/>
      <c r="F21" s="117"/>
      <c r="G21" s="71">
        <f t="shared" si="0"/>
        <v>0</v>
      </c>
      <c r="H21" s="71">
        <f t="shared" si="1"/>
        <v>0</v>
      </c>
      <c r="I21" s="86"/>
      <c r="J21" s="86"/>
      <c r="K21" s="86"/>
      <c r="L21" s="128"/>
      <c r="M21" s="128"/>
      <c r="N21" s="128"/>
    </row>
    <row r="22" spans="1:14" ht="12.75" customHeight="1">
      <c r="A22" s="131" t="s">
        <v>88</v>
      </c>
      <c r="B22" s="115">
        <v>9.91</v>
      </c>
      <c r="C22" s="115">
        <v>11.7</v>
      </c>
      <c r="D22" s="115">
        <v>8.46</v>
      </c>
      <c r="E22" s="115">
        <v>8.45</v>
      </c>
      <c r="F22" s="115">
        <v>8.39</v>
      </c>
      <c r="G22" s="71">
        <f t="shared" si="0"/>
        <v>-0.05999999999999872</v>
      </c>
      <c r="H22" s="71">
        <f t="shared" si="1"/>
        <v>-3.2399999999999984</v>
      </c>
      <c r="I22" s="121"/>
      <c r="J22" s="86"/>
      <c r="K22" s="121"/>
      <c r="L22" s="128"/>
      <c r="M22" s="128"/>
      <c r="N22" s="128"/>
    </row>
    <row r="23" spans="1:14" ht="12.75" customHeight="1">
      <c r="A23" s="127" t="s">
        <v>86</v>
      </c>
      <c r="B23" s="117">
        <v>6.14</v>
      </c>
      <c r="C23" s="117">
        <v>6.48</v>
      </c>
      <c r="D23" s="117">
        <v>5.29</v>
      </c>
      <c r="E23" s="117">
        <v>5.31</v>
      </c>
      <c r="F23" s="117">
        <v>4.95</v>
      </c>
      <c r="G23" s="71">
        <f t="shared" si="0"/>
        <v>-0.35999999999999943</v>
      </c>
      <c r="H23" s="71">
        <f t="shared" si="1"/>
        <v>-1.1900000000000004</v>
      </c>
      <c r="I23" s="121"/>
      <c r="J23" s="86"/>
      <c r="K23" s="121"/>
      <c r="L23" s="128"/>
      <c r="M23" s="128"/>
      <c r="N23" s="128"/>
    </row>
    <row r="24" spans="1:14" ht="12.75" customHeight="1">
      <c r="A24" s="127" t="s">
        <v>81</v>
      </c>
      <c r="B24" s="117">
        <v>8.47</v>
      </c>
      <c r="C24" s="117">
        <v>10.84</v>
      </c>
      <c r="D24" s="117">
        <v>6.53</v>
      </c>
      <c r="E24" s="117">
        <v>6.84</v>
      </c>
      <c r="F24" s="117">
        <v>6.11</v>
      </c>
      <c r="G24" s="71">
        <f t="shared" si="0"/>
        <v>-0.7299999999999995</v>
      </c>
      <c r="H24" s="71">
        <f t="shared" si="1"/>
        <v>-4.31</v>
      </c>
      <c r="I24" s="121"/>
      <c r="J24" s="86"/>
      <c r="K24" s="121"/>
      <c r="L24" s="128"/>
      <c r="M24" s="128"/>
      <c r="N24" s="128"/>
    </row>
    <row r="25" spans="1:14" ht="12.75" customHeight="1">
      <c r="A25" s="127" t="s">
        <v>82</v>
      </c>
      <c r="B25" s="117">
        <v>10.81</v>
      </c>
      <c r="C25" s="117">
        <v>12.69</v>
      </c>
      <c r="D25" s="117">
        <v>9.55</v>
      </c>
      <c r="E25" s="117">
        <v>9.52</v>
      </c>
      <c r="F25" s="117">
        <v>9.48</v>
      </c>
      <c r="G25" s="71">
        <f t="shared" si="0"/>
        <v>-0.03999999999999915</v>
      </c>
      <c r="H25" s="71">
        <f t="shared" si="1"/>
        <v>-3.139999999999999</v>
      </c>
      <c r="I25" s="121"/>
      <c r="J25" s="86"/>
      <c r="K25" s="121"/>
      <c r="L25" s="128"/>
      <c r="M25" s="128"/>
      <c r="N25" s="128"/>
    </row>
    <row r="26" spans="1:15" ht="12.75" customHeight="1" hidden="1">
      <c r="A26" s="127" t="s">
        <v>3</v>
      </c>
      <c r="B26" s="133">
        <v>0</v>
      </c>
      <c r="C26" s="134">
        <v>0</v>
      </c>
      <c r="D26" s="133">
        <v>0</v>
      </c>
      <c r="E26" s="133">
        <v>0</v>
      </c>
      <c r="F26" s="133">
        <v>0</v>
      </c>
      <c r="G26" s="71">
        <f t="shared" si="0"/>
        <v>0</v>
      </c>
      <c r="H26" s="71">
        <f>+D26-C26</f>
        <v>0</v>
      </c>
      <c r="I26" s="86"/>
      <c r="J26" s="86"/>
      <c r="K26" s="86" t="b">
        <f>B26=C26</f>
        <v>1</v>
      </c>
      <c r="L26" s="86"/>
      <c r="M26" s="128"/>
      <c r="N26" s="128"/>
      <c r="O26" s="27"/>
    </row>
    <row r="27" spans="1:15" ht="12.75" customHeight="1" hidden="1">
      <c r="A27" s="127" t="s">
        <v>4</v>
      </c>
      <c r="B27" s="133">
        <v>0</v>
      </c>
      <c r="C27" s="134">
        <v>0</v>
      </c>
      <c r="D27" s="133">
        <v>0</v>
      </c>
      <c r="E27" s="133">
        <v>0</v>
      </c>
      <c r="F27" s="133">
        <v>0</v>
      </c>
      <c r="G27" s="71">
        <f t="shared" si="0"/>
        <v>0</v>
      </c>
      <c r="H27" s="71">
        <f>+D27-C27</f>
        <v>0</v>
      </c>
      <c r="I27" s="86"/>
      <c r="J27" s="86"/>
      <c r="K27" s="86" t="b">
        <f>B27=C27</f>
        <v>1</v>
      </c>
      <c r="L27" s="86"/>
      <c r="M27" s="128"/>
      <c r="N27" s="128"/>
      <c r="O27" s="27"/>
    </row>
    <row r="28" spans="1:14" ht="15" customHeight="1">
      <c r="A28" s="86"/>
      <c r="B28" s="86"/>
      <c r="C28" s="10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</row>
    <row r="29" spans="1:14" ht="15" customHeight="1">
      <c r="A29" s="36" t="s">
        <v>89</v>
      </c>
      <c r="B29" s="3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</row>
    <row r="30" spans="1:14" s="3" customFormat="1" ht="12.75" customHeight="1">
      <c r="A30" s="94" t="s">
        <v>90</v>
      </c>
      <c r="B30" s="94"/>
      <c r="C30" s="95"/>
      <c r="D30" s="95"/>
      <c r="E30" s="95"/>
      <c r="F30" s="95"/>
      <c r="G30" s="95"/>
      <c r="H30" s="96"/>
      <c r="I30" s="96"/>
      <c r="J30" s="96"/>
      <c r="K30" s="96"/>
      <c r="L30" s="96"/>
      <c r="M30" s="96"/>
      <c r="N30" s="96"/>
    </row>
    <row r="31" spans="1:14" ht="26.25" customHeight="1">
      <c r="A31" s="97"/>
      <c r="B31" s="52">
        <v>2012</v>
      </c>
      <c r="C31" s="53" t="s">
        <v>50</v>
      </c>
      <c r="D31" s="53" t="s">
        <v>51</v>
      </c>
      <c r="E31" s="53" t="s">
        <v>18</v>
      </c>
      <c r="F31" s="53" t="s">
        <v>19</v>
      </c>
      <c r="G31" s="69" t="s">
        <v>27</v>
      </c>
      <c r="H31" s="69" t="s">
        <v>52</v>
      </c>
      <c r="I31" s="121"/>
      <c r="J31" s="135"/>
      <c r="K31" s="135"/>
      <c r="L31" s="86"/>
      <c r="M31" s="86"/>
      <c r="N31" s="86"/>
    </row>
    <row r="32" spans="1:14" ht="12.75" customHeight="1">
      <c r="A32" s="131" t="s">
        <v>55</v>
      </c>
      <c r="B32" s="136">
        <v>7.704581067274826</v>
      </c>
      <c r="C32" s="136">
        <v>9.526057576439404</v>
      </c>
      <c r="D32" s="136">
        <v>3.3828363445181004</v>
      </c>
      <c r="E32" s="136">
        <v>3.5</v>
      </c>
      <c r="F32" s="136">
        <v>3.4390850195778</v>
      </c>
      <c r="G32" s="71">
        <f>F32-E32</f>
        <v>-0.06091498042219978</v>
      </c>
      <c r="H32" s="71">
        <f>+D32-C32</f>
        <v>-6.143221231921304</v>
      </c>
      <c r="I32" s="137"/>
      <c r="J32" s="115"/>
      <c r="K32" s="115"/>
      <c r="L32" s="136"/>
      <c r="M32" s="138"/>
      <c r="N32" s="86"/>
    </row>
    <row r="33" spans="1:14" ht="12.75" customHeight="1">
      <c r="A33" s="139" t="s">
        <v>91</v>
      </c>
      <c r="B33" s="112">
        <v>8.148250269996286</v>
      </c>
      <c r="C33" s="112">
        <v>9.587505469325725</v>
      </c>
      <c r="D33" s="112">
        <v>3.4390850195778</v>
      </c>
      <c r="E33" s="112" t="s">
        <v>0</v>
      </c>
      <c r="F33" s="112">
        <v>3.4390850195778</v>
      </c>
      <c r="G33" s="71">
        <f>F33</f>
        <v>3.4390850195778</v>
      </c>
      <c r="H33" s="71">
        <f>+D33-C33</f>
        <v>-6.148420449747925</v>
      </c>
      <c r="I33" s="137"/>
      <c r="J33" s="117"/>
      <c r="K33" s="85"/>
      <c r="L33" s="112"/>
      <c r="M33" s="138"/>
      <c r="N33" s="138"/>
    </row>
    <row r="34" spans="1:14" ht="12.75" customHeight="1">
      <c r="A34" s="139" t="s">
        <v>92</v>
      </c>
      <c r="B34" s="112">
        <v>7.682264914089533</v>
      </c>
      <c r="C34" s="112">
        <v>9.503229786861237</v>
      </c>
      <c r="D34" s="112">
        <v>3.3934671888254475</v>
      </c>
      <c r="E34" s="112">
        <v>3.5</v>
      </c>
      <c r="F34" s="112">
        <v>3.5</v>
      </c>
      <c r="G34" s="71">
        <f>F34-E34</f>
        <v>0</v>
      </c>
      <c r="H34" s="71">
        <f>+D34-C34</f>
        <v>-6.10976259803579</v>
      </c>
      <c r="I34" s="137"/>
      <c r="J34" s="117"/>
      <c r="K34" s="117"/>
      <c r="L34" s="112"/>
      <c r="M34" s="138"/>
      <c r="N34" s="86"/>
    </row>
    <row r="35" spans="1:14" ht="12.75" customHeight="1">
      <c r="A35" s="139" t="s">
        <v>93</v>
      </c>
      <c r="B35" s="140">
        <v>7.5</v>
      </c>
      <c r="C35" s="140">
        <v>11</v>
      </c>
      <c r="D35" s="112">
        <v>3.5</v>
      </c>
      <c r="E35" s="112" t="s">
        <v>0</v>
      </c>
      <c r="F35" s="112" t="s">
        <v>0</v>
      </c>
      <c r="G35" s="71" t="s">
        <v>0</v>
      </c>
      <c r="H35" s="71">
        <f>+D35-C35</f>
        <v>-7.5</v>
      </c>
      <c r="I35" s="137"/>
      <c r="J35" s="117"/>
      <c r="K35" s="117"/>
      <c r="L35" s="141"/>
      <c r="M35" s="138"/>
      <c r="N35" s="86"/>
    </row>
    <row r="36" spans="1:14" ht="12.75" customHeight="1">
      <c r="A36" s="139" t="s">
        <v>94</v>
      </c>
      <c r="B36" s="142" t="s">
        <v>0</v>
      </c>
      <c r="C36" s="142" t="s">
        <v>0</v>
      </c>
      <c r="D36" s="142" t="s">
        <v>0</v>
      </c>
      <c r="E36" s="142" t="s">
        <v>0</v>
      </c>
      <c r="F36" s="142" t="s">
        <v>0</v>
      </c>
      <c r="G36" s="71" t="s">
        <v>0</v>
      </c>
      <c r="H36" s="71" t="s">
        <v>0</v>
      </c>
      <c r="I36" s="143"/>
      <c r="J36" s="117"/>
      <c r="K36" s="117"/>
      <c r="L36" s="141"/>
      <c r="M36" s="138"/>
      <c r="N36" s="86"/>
    </row>
    <row r="37" spans="1:14" ht="12.75" customHeight="1">
      <c r="A37" s="139" t="s">
        <v>95</v>
      </c>
      <c r="B37" s="142" t="s">
        <v>0</v>
      </c>
      <c r="C37" s="142" t="s">
        <v>0</v>
      </c>
      <c r="D37" s="142" t="s">
        <v>0</v>
      </c>
      <c r="E37" s="142" t="s">
        <v>0</v>
      </c>
      <c r="F37" s="142" t="s">
        <v>0</v>
      </c>
      <c r="G37" s="71" t="s">
        <v>0</v>
      </c>
      <c r="H37" s="71" t="s">
        <v>0</v>
      </c>
      <c r="I37" s="143"/>
      <c r="J37" s="85"/>
      <c r="K37" s="85"/>
      <c r="L37" s="138"/>
      <c r="M37" s="138"/>
      <c r="N37" s="86"/>
    </row>
    <row r="38" spans="1:14" ht="12.75" customHeight="1">
      <c r="A38" s="139" t="s">
        <v>96</v>
      </c>
      <c r="B38" s="142" t="s">
        <v>0</v>
      </c>
      <c r="C38" s="142" t="s">
        <v>0</v>
      </c>
      <c r="D38" s="142" t="s">
        <v>0</v>
      </c>
      <c r="E38" s="142" t="s">
        <v>0</v>
      </c>
      <c r="F38" s="142" t="s">
        <v>0</v>
      </c>
      <c r="G38" s="71" t="s">
        <v>0</v>
      </c>
      <c r="H38" s="71" t="s">
        <v>0</v>
      </c>
      <c r="I38" s="143"/>
      <c r="J38" s="85"/>
      <c r="K38" s="85"/>
      <c r="L38" s="138"/>
      <c r="M38" s="138"/>
      <c r="N38" s="86"/>
    </row>
    <row r="39" spans="1:14" ht="12.75" customHeight="1">
      <c r="A39" s="139" t="s">
        <v>97</v>
      </c>
      <c r="B39" s="142" t="s">
        <v>0</v>
      </c>
      <c r="C39" s="142" t="s">
        <v>0</v>
      </c>
      <c r="D39" s="142" t="s">
        <v>0</v>
      </c>
      <c r="E39" s="142" t="s">
        <v>0</v>
      </c>
      <c r="F39" s="142" t="s">
        <v>0</v>
      </c>
      <c r="G39" s="71" t="s">
        <v>0</v>
      </c>
      <c r="H39" s="71" t="s">
        <v>0</v>
      </c>
      <c r="I39" s="143"/>
      <c r="J39" s="85"/>
      <c r="K39" s="85"/>
      <c r="L39" s="138"/>
      <c r="M39" s="138"/>
      <c r="N39" s="86"/>
    </row>
    <row r="40" spans="1:14" ht="12.75" customHeight="1">
      <c r="A40" s="139" t="s">
        <v>98</v>
      </c>
      <c r="B40" s="142" t="s">
        <v>0</v>
      </c>
      <c r="C40" s="142" t="s">
        <v>0</v>
      </c>
      <c r="D40" s="142" t="s">
        <v>0</v>
      </c>
      <c r="E40" s="142" t="s">
        <v>0</v>
      </c>
      <c r="F40" s="142" t="s">
        <v>0</v>
      </c>
      <c r="G40" s="71" t="s">
        <v>0</v>
      </c>
      <c r="H40" s="71" t="s">
        <v>0</v>
      </c>
      <c r="I40" s="143"/>
      <c r="J40" s="85"/>
      <c r="K40" s="85"/>
      <c r="L40" s="138"/>
      <c r="M40" s="138"/>
      <c r="N40" s="86"/>
    </row>
    <row r="41" spans="1:14" ht="12.75" customHeight="1">
      <c r="A41" s="139" t="s">
        <v>99</v>
      </c>
      <c r="B41" s="142" t="s">
        <v>0</v>
      </c>
      <c r="C41" s="142" t="s">
        <v>0</v>
      </c>
      <c r="D41" s="142" t="s">
        <v>0</v>
      </c>
      <c r="E41" s="142" t="s">
        <v>0</v>
      </c>
      <c r="F41" s="142" t="s">
        <v>0</v>
      </c>
      <c r="G41" s="71" t="s">
        <v>0</v>
      </c>
      <c r="H41" s="71" t="s">
        <v>0</v>
      </c>
      <c r="I41" s="137"/>
      <c r="J41" s="85"/>
      <c r="K41" s="85"/>
      <c r="L41" s="138"/>
      <c r="M41" s="138"/>
      <c r="N41" s="86"/>
    </row>
    <row r="42" spans="1:14" ht="12.75" customHeight="1">
      <c r="A42" s="131" t="s">
        <v>100</v>
      </c>
      <c r="B42" s="144">
        <v>7.739781899202364</v>
      </c>
      <c r="C42" s="144">
        <v>8</v>
      </c>
      <c r="D42" s="144">
        <v>8.031686601781558</v>
      </c>
      <c r="E42" s="144">
        <v>7</v>
      </c>
      <c r="F42" s="144">
        <v>6.675291361061721</v>
      </c>
      <c r="G42" s="71">
        <f>F42-E42</f>
        <v>-0.3247086389382794</v>
      </c>
      <c r="H42" s="71">
        <f>+D42-C42</f>
        <v>0.031686601781558466</v>
      </c>
      <c r="I42" s="137"/>
      <c r="J42" s="145"/>
      <c r="K42" s="145"/>
      <c r="L42" s="138"/>
      <c r="M42" s="138"/>
      <c r="N42" s="86"/>
    </row>
    <row r="43" spans="1:14" ht="12.75" customHeight="1">
      <c r="A43" s="139" t="s">
        <v>91</v>
      </c>
      <c r="B43" s="112">
        <v>5</v>
      </c>
      <c r="C43" s="112">
        <v>8</v>
      </c>
      <c r="D43" s="112" t="s">
        <v>0</v>
      </c>
      <c r="E43" s="112" t="s">
        <v>0</v>
      </c>
      <c r="F43" s="112" t="s">
        <v>0</v>
      </c>
      <c r="G43" s="71" t="s">
        <v>0</v>
      </c>
      <c r="H43" s="71">
        <f>-C43</f>
        <v>-8</v>
      </c>
      <c r="I43" s="146"/>
      <c r="J43" s="117"/>
      <c r="K43" s="117"/>
      <c r="L43" s="138"/>
      <c r="M43" s="138"/>
      <c r="N43" s="86"/>
    </row>
    <row r="44" spans="1:14" ht="12.75" customHeight="1">
      <c r="A44" s="139" t="s">
        <v>92</v>
      </c>
      <c r="B44" s="112">
        <v>7.324561403508771</v>
      </c>
      <c r="C44" s="112">
        <v>6.5</v>
      </c>
      <c r="D44" s="112">
        <v>3.5</v>
      </c>
      <c r="E44" s="112" t="s">
        <v>0</v>
      </c>
      <c r="F44" s="112">
        <v>3.5</v>
      </c>
      <c r="G44" s="71">
        <f>F44</f>
        <v>3.5</v>
      </c>
      <c r="H44" s="71">
        <f>+D44-C44</f>
        <v>-3</v>
      </c>
      <c r="I44" s="146"/>
      <c r="J44" s="117"/>
      <c r="K44" s="117"/>
      <c r="L44" s="138"/>
      <c r="M44" s="138"/>
      <c r="N44" s="86"/>
    </row>
    <row r="45" spans="1:14" ht="12.75" customHeight="1">
      <c r="A45" s="139" t="s">
        <v>93</v>
      </c>
      <c r="B45" s="112">
        <v>8.333333333333334</v>
      </c>
      <c r="C45" s="112" t="s">
        <v>0</v>
      </c>
      <c r="D45" s="112" t="s">
        <v>0</v>
      </c>
      <c r="E45" s="112" t="s">
        <v>0</v>
      </c>
      <c r="F45" s="112" t="s">
        <v>0</v>
      </c>
      <c r="G45" s="71" t="s">
        <v>0</v>
      </c>
      <c r="H45" s="71" t="s">
        <v>0</v>
      </c>
      <c r="I45" s="146"/>
      <c r="J45" s="117"/>
      <c r="K45" s="117"/>
      <c r="L45" s="138"/>
      <c r="M45" s="138"/>
      <c r="N45" s="86"/>
    </row>
    <row r="46" spans="1:14" ht="12.75" customHeight="1">
      <c r="A46" s="139" t="s">
        <v>94</v>
      </c>
      <c r="B46" s="141">
        <v>9</v>
      </c>
      <c r="C46" s="141" t="s">
        <v>0</v>
      </c>
      <c r="D46" s="141">
        <v>7</v>
      </c>
      <c r="E46" s="141">
        <v>7</v>
      </c>
      <c r="F46" s="141" t="s">
        <v>0</v>
      </c>
      <c r="G46" s="71">
        <f>-E46</f>
        <v>-7</v>
      </c>
      <c r="H46" s="71">
        <f>D46</f>
        <v>7</v>
      </c>
      <c r="I46" s="143"/>
      <c r="J46" s="117"/>
      <c r="K46" s="117"/>
      <c r="L46" s="138"/>
      <c r="M46" s="138"/>
      <c r="N46" s="86"/>
    </row>
    <row r="47" spans="1:14" ht="12.75" customHeight="1">
      <c r="A47" s="139" t="s">
        <v>95</v>
      </c>
      <c r="B47" s="141">
        <v>10.134180192397299</v>
      </c>
      <c r="C47" s="141" t="s">
        <v>0</v>
      </c>
      <c r="D47" s="141" t="s">
        <v>0</v>
      </c>
      <c r="E47" s="141" t="s">
        <v>0</v>
      </c>
      <c r="F47" s="141" t="s">
        <v>0</v>
      </c>
      <c r="G47" s="71" t="s">
        <v>0</v>
      </c>
      <c r="H47" s="71" t="s">
        <v>0</v>
      </c>
      <c r="I47" s="143"/>
      <c r="J47" s="117"/>
      <c r="K47" s="117"/>
      <c r="L47" s="138"/>
      <c r="M47" s="138"/>
      <c r="N47" s="86"/>
    </row>
    <row r="48" spans="1:14" ht="12.75" customHeight="1">
      <c r="A48" s="139" t="s">
        <v>96</v>
      </c>
      <c r="B48" s="141" t="s">
        <v>0</v>
      </c>
      <c r="C48" s="141" t="s">
        <v>0</v>
      </c>
      <c r="D48" s="141" t="s">
        <v>0</v>
      </c>
      <c r="E48" s="141" t="s">
        <v>0</v>
      </c>
      <c r="F48" s="141" t="s">
        <v>0</v>
      </c>
      <c r="G48" s="71" t="s">
        <v>0</v>
      </c>
      <c r="H48" s="71" t="s">
        <v>0</v>
      </c>
      <c r="I48" s="143"/>
      <c r="J48" s="117"/>
      <c r="K48" s="117"/>
      <c r="L48" s="138"/>
      <c r="M48" s="138"/>
      <c r="N48" s="86"/>
    </row>
    <row r="49" spans="1:14" ht="12.75" customHeight="1">
      <c r="A49" s="139" t="s">
        <v>97</v>
      </c>
      <c r="B49" s="141">
        <v>9.62493439276259</v>
      </c>
      <c r="C49" s="141" t="s">
        <v>0</v>
      </c>
      <c r="D49" s="141">
        <v>6.888589907199069</v>
      </c>
      <c r="E49" s="141" t="s">
        <v>0</v>
      </c>
      <c r="F49" s="141">
        <v>6.5</v>
      </c>
      <c r="G49" s="71">
        <f>F49</f>
        <v>6.5</v>
      </c>
      <c r="H49" s="71">
        <f>D49</f>
        <v>6.888589907199069</v>
      </c>
      <c r="I49" s="143"/>
      <c r="J49" s="117"/>
      <c r="K49" s="117"/>
      <c r="L49" s="138"/>
      <c r="M49" s="138"/>
      <c r="N49" s="86"/>
    </row>
    <row r="50" spans="1:14" ht="12.75" customHeight="1">
      <c r="A50" s="139" t="s">
        <v>98</v>
      </c>
      <c r="B50" s="141">
        <v>6.5</v>
      </c>
      <c r="C50" s="141" t="s">
        <v>0</v>
      </c>
      <c r="D50" s="141">
        <v>7</v>
      </c>
      <c r="E50" s="141">
        <v>7</v>
      </c>
      <c r="F50" s="141">
        <v>7</v>
      </c>
      <c r="G50" s="71">
        <f>F50-E50</f>
        <v>0</v>
      </c>
      <c r="H50" s="71">
        <f>D50</f>
        <v>7</v>
      </c>
      <c r="I50" s="143"/>
      <c r="J50" s="117"/>
      <c r="K50" s="117"/>
      <c r="L50" s="138"/>
      <c r="M50" s="138"/>
      <c r="N50" s="86"/>
    </row>
    <row r="51" spans="1:14" ht="12.75" customHeight="1">
      <c r="A51" s="139" t="s">
        <v>99</v>
      </c>
      <c r="B51" s="141">
        <v>6.5</v>
      </c>
      <c r="C51" s="141" t="s">
        <v>0</v>
      </c>
      <c r="D51" s="141">
        <v>10.5</v>
      </c>
      <c r="E51" s="141" t="s">
        <v>0</v>
      </c>
      <c r="F51" s="141">
        <v>7</v>
      </c>
      <c r="G51" s="71">
        <f>F51</f>
        <v>7</v>
      </c>
      <c r="H51" s="71">
        <f>D51</f>
        <v>10.5</v>
      </c>
      <c r="I51" s="147"/>
      <c r="J51" s="117"/>
      <c r="K51" s="117"/>
      <c r="L51" s="138"/>
      <c r="M51" s="138"/>
      <c r="N51" s="86"/>
    </row>
    <row r="52" spans="1:14" ht="12.75" customHeight="1">
      <c r="A52" s="131" t="s">
        <v>101</v>
      </c>
      <c r="B52" s="144">
        <v>1.571691238490684</v>
      </c>
      <c r="C52" s="144">
        <v>1</v>
      </c>
      <c r="D52" s="144" t="s">
        <v>0</v>
      </c>
      <c r="E52" s="144" t="s">
        <v>0</v>
      </c>
      <c r="F52" s="144" t="s">
        <v>0</v>
      </c>
      <c r="G52" s="71" t="s">
        <v>0</v>
      </c>
      <c r="H52" s="71">
        <f>-C52</f>
        <v>-1</v>
      </c>
      <c r="I52" s="143"/>
      <c r="J52" s="145"/>
      <c r="K52" s="145"/>
      <c r="L52" s="138"/>
      <c r="M52" s="138"/>
      <c r="N52" s="86"/>
    </row>
    <row r="53" spans="1:14" ht="12.75" customHeight="1">
      <c r="A53" s="139" t="s">
        <v>91</v>
      </c>
      <c r="B53" s="140">
        <v>3</v>
      </c>
      <c r="C53" s="140">
        <v>3</v>
      </c>
      <c r="D53" s="148" t="s">
        <v>0</v>
      </c>
      <c r="E53" s="148" t="s">
        <v>0</v>
      </c>
      <c r="F53" s="148" t="s">
        <v>0</v>
      </c>
      <c r="G53" s="71" t="s">
        <v>0</v>
      </c>
      <c r="H53" s="71">
        <f>-C53</f>
        <v>-3</v>
      </c>
      <c r="I53" s="146"/>
      <c r="J53" s="117"/>
      <c r="K53" s="117"/>
      <c r="L53" s="138"/>
      <c r="M53" s="138"/>
      <c r="N53" s="86"/>
    </row>
    <row r="54" spans="1:14" ht="12.75" customHeight="1">
      <c r="A54" s="139" t="s">
        <v>92</v>
      </c>
      <c r="B54" s="112">
        <v>1.1665577346151528</v>
      </c>
      <c r="C54" s="112">
        <v>0</v>
      </c>
      <c r="D54" s="148" t="s">
        <v>0</v>
      </c>
      <c r="E54" s="148" t="s">
        <v>0</v>
      </c>
      <c r="F54" s="148" t="s">
        <v>0</v>
      </c>
      <c r="G54" s="71" t="s">
        <v>0</v>
      </c>
      <c r="H54" s="71" t="s">
        <v>0</v>
      </c>
      <c r="I54" s="86"/>
      <c r="J54" s="117"/>
      <c r="K54" s="117"/>
      <c r="L54" s="138"/>
      <c r="M54" s="138"/>
      <c r="N54" s="86"/>
    </row>
    <row r="55" spans="1:14" ht="12.75" customHeight="1">
      <c r="A55" s="139" t="s">
        <v>93</v>
      </c>
      <c r="B55" s="140">
        <v>0</v>
      </c>
      <c r="C55" s="140">
        <v>0</v>
      </c>
      <c r="D55" s="148" t="s">
        <v>0</v>
      </c>
      <c r="E55" s="148" t="s">
        <v>0</v>
      </c>
      <c r="F55" s="148" t="s">
        <v>0</v>
      </c>
      <c r="G55" s="71" t="s">
        <v>0</v>
      </c>
      <c r="H55" s="71" t="s">
        <v>0</v>
      </c>
      <c r="I55" s="142"/>
      <c r="J55" s="117"/>
      <c r="K55" s="117"/>
      <c r="L55" s="138"/>
      <c r="M55" s="138"/>
      <c r="N55" s="86"/>
    </row>
    <row r="56" spans="1:14" ht="12.75" customHeight="1">
      <c r="A56" s="139" t="s">
        <v>94</v>
      </c>
      <c r="B56" s="140">
        <v>0</v>
      </c>
      <c r="C56" s="140">
        <v>0</v>
      </c>
      <c r="D56" s="148" t="s">
        <v>0</v>
      </c>
      <c r="E56" s="148" t="s">
        <v>0</v>
      </c>
      <c r="F56" s="148" t="s">
        <v>0</v>
      </c>
      <c r="G56" s="71" t="s">
        <v>0</v>
      </c>
      <c r="H56" s="71" t="s">
        <v>0</v>
      </c>
      <c r="I56" s="142"/>
      <c r="J56" s="117"/>
      <c r="K56" s="117"/>
      <c r="L56" s="138"/>
      <c r="M56" s="138"/>
      <c r="N56" s="86"/>
    </row>
    <row r="57" spans="1:14" ht="12.75" customHeight="1">
      <c r="A57" s="139" t="s">
        <v>95</v>
      </c>
      <c r="B57" s="141" t="s">
        <v>0</v>
      </c>
      <c r="C57" s="141" t="s">
        <v>0</v>
      </c>
      <c r="D57" s="141" t="s">
        <v>0</v>
      </c>
      <c r="E57" s="141" t="s">
        <v>0</v>
      </c>
      <c r="F57" s="141" t="s">
        <v>0</v>
      </c>
      <c r="G57" s="71" t="s">
        <v>0</v>
      </c>
      <c r="H57" s="71" t="s">
        <v>0</v>
      </c>
      <c r="I57" s="142"/>
      <c r="J57" s="117"/>
      <c r="K57" s="117"/>
      <c r="L57" s="138"/>
      <c r="M57" s="138"/>
      <c r="N57" s="86"/>
    </row>
    <row r="58" spans="1:14" ht="12.75" customHeight="1">
      <c r="A58" s="139" t="s">
        <v>96</v>
      </c>
      <c r="B58" s="142" t="s">
        <v>0</v>
      </c>
      <c r="C58" s="142" t="s">
        <v>0</v>
      </c>
      <c r="D58" s="142" t="s">
        <v>0</v>
      </c>
      <c r="E58" s="142" t="s">
        <v>0</v>
      </c>
      <c r="F58" s="142" t="s">
        <v>0</v>
      </c>
      <c r="G58" s="71" t="s">
        <v>0</v>
      </c>
      <c r="H58" s="71" t="s">
        <v>0</v>
      </c>
      <c r="I58" s="142"/>
      <c r="J58" s="117"/>
      <c r="K58" s="117"/>
      <c r="L58" s="138"/>
      <c r="M58" s="138"/>
      <c r="N58" s="86"/>
    </row>
    <row r="59" spans="1:14" ht="12.75" customHeight="1">
      <c r="A59" s="139" t="s">
        <v>97</v>
      </c>
      <c r="B59" s="141" t="s">
        <v>0</v>
      </c>
      <c r="C59" s="141" t="s">
        <v>0</v>
      </c>
      <c r="D59" s="141" t="s">
        <v>0</v>
      </c>
      <c r="E59" s="141" t="s">
        <v>0</v>
      </c>
      <c r="F59" s="141" t="s">
        <v>0</v>
      </c>
      <c r="G59" s="71" t="s">
        <v>0</v>
      </c>
      <c r="H59" s="71" t="s">
        <v>0</v>
      </c>
      <c r="I59" s="141"/>
      <c r="J59" s="117"/>
      <c r="K59" s="117"/>
      <c r="L59" s="138"/>
      <c r="M59" s="138"/>
      <c r="N59" s="86"/>
    </row>
    <row r="60" spans="1:14" ht="12.75" customHeight="1">
      <c r="A60" s="139" t="s">
        <v>98</v>
      </c>
      <c r="B60" s="142" t="s">
        <v>0</v>
      </c>
      <c r="C60" s="142" t="s">
        <v>0</v>
      </c>
      <c r="D60" s="142" t="s">
        <v>0</v>
      </c>
      <c r="E60" s="142" t="s">
        <v>0</v>
      </c>
      <c r="F60" s="142" t="s">
        <v>0</v>
      </c>
      <c r="G60" s="71" t="s">
        <v>0</v>
      </c>
      <c r="H60" s="71" t="s">
        <v>0</v>
      </c>
      <c r="I60" s="142"/>
      <c r="J60" s="117"/>
      <c r="K60" s="117"/>
      <c r="L60" s="138"/>
      <c r="M60" s="138"/>
      <c r="N60" s="86"/>
    </row>
    <row r="61" spans="1:14" ht="12.75" customHeight="1">
      <c r="A61" s="139" t="s">
        <v>99</v>
      </c>
      <c r="B61" s="142" t="s">
        <v>0</v>
      </c>
      <c r="C61" s="142" t="s">
        <v>0</v>
      </c>
      <c r="D61" s="142" t="s">
        <v>0</v>
      </c>
      <c r="E61" s="142" t="s">
        <v>0</v>
      </c>
      <c r="F61" s="142" t="s">
        <v>0</v>
      </c>
      <c r="G61" s="71" t="s">
        <v>0</v>
      </c>
      <c r="H61" s="71" t="s">
        <v>0</v>
      </c>
      <c r="I61" s="142"/>
      <c r="J61" s="117"/>
      <c r="K61" s="117"/>
      <c r="L61" s="138"/>
      <c r="M61" s="138"/>
      <c r="N61" s="86"/>
    </row>
    <row r="62" spans="1:14" ht="12.75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</row>
    <row r="63" spans="1:14" ht="12.75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</row>
    <row r="64" spans="1:14" ht="12.75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</row>
    <row r="65" spans="1:14" ht="12.75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</row>
    <row r="66" spans="1:14" ht="12.75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</row>
    <row r="67" spans="1:14" ht="12.75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</row>
    <row r="68" spans="1:14" ht="12.75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</row>
    <row r="69" spans="1:14" ht="12.75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</row>
    <row r="70" spans="1:14" ht="12.75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</row>
    <row r="71" spans="1:14" ht="12.75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</row>
    <row r="72" spans="1:14" ht="12.75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</row>
    <row r="73" spans="1:14" ht="12.75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</row>
    <row r="74" spans="1:14" ht="12.75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</row>
    <row r="75" spans="1:14" ht="12.75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</row>
    <row r="76" spans="1:14" ht="12.75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</row>
    <row r="77" spans="1:14" ht="12.75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</row>
    <row r="78" spans="1:14" ht="12.75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</row>
    <row r="79" spans="1:14" ht="12.75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</row>
    <row r="80" spans="1:14" ht="12.75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</row>
    <row r="81" spans="1:14" ht="12.75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</row>
    <row r="82" spans="1:14" ht="12.75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</row>
    <row r="83" spans="1:14" ht="12.75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</row>
    <row r="84" spans="1:14" ht="12.75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</row>
    <row r="85" spans="1:14" ht="12.75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</row>
    <row r="86" spans="1:14" ht="12.75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</row>
    <row r="87" spans="1:14" ht="12.75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</row>
    <row r="88" spans="1:14" ht="12.75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</row>
    <row r="89" spans="1:14" ht="12.75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</row>
    <row r="90" spans="1:14" ht="12.75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</row>
    <row r="91" spans="1:14" ht="12.75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</row>
    <row r="92" spans="1:14" ht="12.75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</row>
    <row r="93" spans="1:14" ht="12.75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</row>
    <row r="94" spans="1:14" ht="12.75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</row>
    <row r="95" spans="1:14" ht="12.75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</row>
    <row r="96" spans="1:14" ht="12.75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</row>
    <row r="97" spans="1:14" ht="12.75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21.375" style="1" customWidth="1"/>
    <col min="2" max="2" width="9.875" style="1" customWidth="1"/>
    <col min="3" max="4" width="11.125" style="1" customWidth="1"/>
    <col min="5" max="7" width="9.875" style="1" customWidth="1"/>
    <col min="8" max="8" width="10.75390625" style="1" customWidth="1"/>
    <col min="9" max="9" width="11.75390625" style="0" bestFit="1" customWidth="1"/>
    <col min="10" max="10" width="10.125" style="1" customWidth="1"/>
    <col min="11" max="11" width="11.75390625" style="1" customWidth="1"/>
    <col min="12" max="14" width="14.375" style="1" bestFit="1" customWidth="1"/>
    <col min="15" max="15" width="10.00390625" style="1" bestFit="1" customWidth="1"/>
    <col min="16" max="16384" width="9.125" style="1" customWidth="1"/>
  </cols>
  <sheetData>
    <row r="1" spans="1:18" ht="15" customHeight="1">
      <c r="A1" s="37" t="s">
        <v>102</v>
      </c>
      <c r="B1" s="3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s="3" customFormat="1" ht="12.75" customHeight="1">
      <c r="A2" s="93" t="s">
        <v>21</v>
      </c>
      <c r="B2" s="94"/>
      <c r="C2" s="95"/>
      <c r="D2" s="95"/>
      <c r="E2" s="95"/>
      <c r="F2" s="95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</row>
    <row r="3" spans="1:18" ht="26.25" customHeight="1">
      <c r="A3" s="97"/>
      <c r="B3" s="52">
        <v>2012</v>
      </c>
      <c r="C3" s="53" t="s">
        <v>50</v>
      </c>
      <c r="D3" s="53" t="s">
        <v>51</v>
      </c>
      <c r="E3" s="53" t="s">
        <v>18</v>
      </c>
      <c r="F3" s="53" t="s">
        <v>19</v>
      </c>
      <c r="G3" s="69" t="s">
        <v>27</v>
      </c>
      <c r="H3" s="69" t="s">
        <v>52</v>
      </c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18" ht="12.75" customHeight="1">
      <c r="A4" s="131" t="s">
        <v>103</v>
      </c>
      <c r="B4" s="135">
        <v>7690.7753</v>
      </c>
      <c r="C4" s="135">
        <v>2028.6267</v>
      </c>
      <c r="D4" s="135">
        <v>1869.3129</v>
      </c>
      <c r="E4" s="135">
        <v>92.0002</v>
      </c>
      <c r="F4" s="135">
        <v>851.2284</v>
      </c>
      <c r="G4" s="71">
        <f>F4-E4</f>
        <v>759.2282</v>
      </c>
      <c r="H4" s="71">
        <f>+D4-C4</f>
        <v>-159.31380000000013</v>
      </c>
      <c r="I4" s="150"/>
      <c r="J4" s="86"/>
      <c r="K4" s="86"/>
      <c r="L4" s="86"/>
      <c r="M4" s="86"/>
      <c r="N4" s="86"/>
      <c r="O4" s="86"/>
      <c r="P4" s="86"/>
      <c r="Q4" s="86"/>
      <c r="R4" s="86"/>
    </row>
    <row r="5" spans="1:18" ht="12.75" customHeight="1">
      <c r="A5" s="151" t="s">
        <v>55</v>
      </c>
      <c r="B5" s="115">
        <v>5941.9587</v>
      </c>
      <c r="C5" s="115">
        <v>1546.6401</v>
      </c>
      <c r="D5" s="115">
        <v>1049.6094</v>
      </c>
      <c r="E5" s="115">
        <v>23.0002</v>
      </c>
      <c r="F5" s="115">
        <v>466.2679</v>
      </c>
      <c r="G5" s="71">
        <f>F5-E5</f>
        <v>443.2677</v>
      </c>
      <c r="H5" s="71">
        <f>+D5-C5</f>
        <v>-497.0307</v>
      </c>
      <c r="I5" s="150"/>
      <c r="J5" s="152"/>
      <c r="K5" s="152"/>
      <c r="L5" s="86"/>
      <c r="M5" s="86"/>
      <c r="N5" s="86"/>
      <c r="O5" s="86"/>
      <c r="P5" s="86"/>
      <c r="Q5" s="86"/>
      <c r="R5" s="86"/>
    </row>
    <row r="6" spans="1:18" ht="12.75" customHeight="1">
      <c r="A6" s="139" t="s">
        <v>91</v>
      </c>
      <c r="B6" s="117">
        <v>1120.9799</v>
      </c>
      <c r="C6" s="117">
        <v>446.3129</v>
      </c>
      <c r="D6" s="85">
        <v>94.2712</v>
      </c>
      <c r="E6" s="85" t="s">
        <v>0</v>
      </c>
      <c r="F6" s="85">
        <v>94.2712</v>
      </c>
      <c r="G6" s="71">
        <f>F6</f>
        <v>94.2712</v>
      </c>
      <c r="H6" s="71">
        <f>+D6-C6</f>
        <v>-352.0417</v>
      </c>
      <c r="I6" s="150"/>
      <c r="J6" s="152"/>
      <c r="K6" s="152"/>
      <c r="L6" s="86"/>
      <c r="M6" s="86"/>
      <c r="N6" s="86"/>
      <c r="O6" s="86"/>
      <c r="P6" s="86"/>
      <c r="Q6" s="86"/>
      <c r="R6" s="86"/>
    </row>
    <row r="7" spans="1:18" ht="12.75" customHeight="1">
      <c r="A7" s="139" t="s">
        <v>92</v>
      </c>
      <c r="B7" s="117">
        <v>4718.0192</v>
      </c>
      <c r="C7" s="117">
        <v>1075.335</v>
      </c>
      <c r="D7" s="117">
        <v>922.2765</v>
      </c>
      <c r="E7" s="117">
        <v>23.0002</v>
      </c>
      <c r="F7" s="117">
        <v>371.9967</v>
      </c>
      <c r="G7" s="71">
        <f>F7-E7</f>
        <v>348.99649999999997</v>
      </c>
      <c r="H7" s="71">
        <f>+D7-C7</f>
        <v>-153.05849999999998</v>
      </c>
      <c r="I7" s="150"/>
      <c r="J7" s="152"/>
      <c r="K7" s="152"/>
      <c r="L7" s="86"/>
      <c r="M7" s="86"/>
      <c r="N7" s="86"/>
      <c r="O7" s="86"/>
      <c r="P7" s="86"/>
      <c r="Q7" s="86"/>
      <c r="R7" s="86"/>
    </row>
    <row r="8" spans="1:18" ht="12.75" customHeight="1">
      <c r="A8" s="139" t="s">
        <v>93</v>
      </c>
      <c r="B8" s="117">
        <v>102.9596</v>
      </c>
      <c r="C8" s="117">
        <v>24.9922</v>
      </c>
      <c r="D8" s="117">
        <v>33.0617</v>
      </c>
      <c r="E8" s="117" t="s">
        <v>0</v>
      </c>
      <c r="F8" s="117" t="s">
        <v>0</v>
      </c>
      <c r="G8" s="71" t="s">
        <v>0</v>
      </c>
      <c r="H8" s="71">
        <f>+D8-C8</f>
        <v>8.069500000000001</v>
      </c>
      <c r="I8" s="150"/>
      <c r="J8" s="152"/>
      <c r="K8" s="152"/>
      <c r="L8" s="86"/>
      <c r="M8" s="86"/>
      <c r="N8" s="86"/>
      <c r="O8" s="86"/>
      <c r="P8" s="86"/>
      <c r="Q8" s="86"/>
      <c r="R8" s="86"/>
    </row>
    <row r="9" spans="1:18" ht="12.75" customHeight="1">
      <c r="A9" s="139" t="s">
        <v>94</v>
      </c>
      <c r="B9" s="117" t="s">
        <v>0</v>
      </c>
      <c r="C9" s="117" t="s">
        <v>0</v>
      </c>
      <c r="D9" s="117" t="s">
        <v>0</v>
      </c>
      <c r="E9" s="117" t="s">
        <v>0</v>
      </c>
      <c r="F9" s="117" t="s">
        <v>0</v>
      </c>
      <c r="G9" s="71" t="s">
        <v>0</v>
      </c>
      <c r="H9" s="71" t="s">
        <v>0</v>
      </c>
      <c r="I9" s="150"/>
      <c r="J9" s="152"/>
      <c r="K9" s="152"/>
      <c r="L9" s="86"/>
      <c r="M9" s="86"/>
      <c r="N9" s="86"/>
      <c r="O9" s="86"/>
      <c r="P9" s="86"/>
      <c r="Q9" s="86"/>
      <c r="R9" s="86"/>
    </row>
    <row r="10" spans="1:18" ht="12.75" customHeight="1">
      <c r="A10" s="139" t="s">
        <v>95</v>
      </c>
      <c r="B10" s="85" t="s">
        <v>0</v>
      </c>
      <c r="C10" s="85" t="s">
        <v>0</v>
      </c>
      <c r="D10" s="85" t="s">
        <v>0</v>
      </c>
      <c r="E10" s="85" t="s">
        <v>0</v>
      </c>
      <c r="F10" s="85" t="s">
        <v>0</v>
      </c>
      <c r="G10" s="71" t="s">
        <v>0</v>
      </c>
      <c r="H10" s="71" t="s">
        <v>0</v>
      </c>
      <c r="I10" s="86"/>
      <c r="J10" s="152"/>
      <c r="K10" s="152"/>
      <c r="L10" s="86"/>
      <c r="M10" s="86"/>
      <c r="N10" s="86"/>
      <c r="O10" s="86"/>
      <c r="P10" s="86"/>
      <c r="Q10" s="86"/>
      <c r="R10" s="86"/>
    </row>
    <row r="11" spans="1:18" ht="12.75" customHeight="1">
      <c r="A11" s="139" t="s">
        <v>96</v>
      </c>
      <c r="B11" s="85" t="s">
        <v>0</v>
      </c>
      <c r="C11" s="85" t="s">
        <v>0</v>
      </c>
      <c r="D11" s="85" t="s">
        <v>0</v>
      </c>
      <c r="E11" s="85" t="s">
        <v>0</v>
      </c>
      <c r="F11" s="85" t="s">
        <v>0</v>
      </c>
      <c r="G11" s="71" t="s">
        <v>0</v>
      </c>
      <c r="H11" s="71" t="s">
        <v>0</v>
      </c>
      <c r="I11" s="86"/>
      <c r="J11" s="152"/>
      <c r="K11" s="152"/>
      <c r="L11" s="86"/>
      <c r="M11" s="86"/>
      <c r="N11" s="86"/>
      <c r="O11" s="86"/>
      <c r="P11" s="86"/>
      <c r="Q11" s="86"/>
      <c r="R11" s="86"/>
    </row>
    <row r="12" spans="1:18" ht="12.75" customHeight="1">
      <c r="A12" s="139" t="s">
        <v>97</v>
      </c>
      <c r="B12" s="85" t="s">
        <v>0</v>
      </c>
      <c r="C12" s="85" t="s">
        <v>0</v>
      </c>
      <c r="D12" s="85" t="s">
        <v>0</v>
      </c>
      <c r="E12" s="85" t="s">
        <v>0</v>
      </c>
      <c r="F12" s="85" t="s">
        <v>0</v>
      </c>
      <c r="G12" s="71" t="s">
        <v>0</v>
      </c>
      <c r="H12" s="71" t="s">
        <v>0</v>
      </c>
      <c r="I12" s="86"/>
      <c r="J12" s="152"/>
      <c r="K12" s="152"/>
      <c r="L12" s="86"/>
      <c r="M12" s="86"/>
      <c r="N12" s="86"/>
      <c r="O12" s="86"/>
      <c r="P12" s="86"/>
      <c r="Q12" s="86"/>
      <c r="R12" s="86"/>
    </row>
    <row r="13" spans="1:18" ht="12.75" customHeight="1">
      <c r="A13" s="139" t="s">
        <v>98</v>
      </c>
      <c r="B13" s="85" t="s">
        <v>0</v>
      </c>
      <c r="C13" s="85" t="s">
        <v>0</v>
      </c>
      <c r="D13" s="85" t="s">
        <v>0</v>
      </c>
      <c r="E13" s="85" t="s">
        <v>0</v>
      </c>
      <c r="F13" s="85" t="s">
        <v>0</v>
      </c>
      <c r="G13" s="71" t="s">
        <v>0</v>
      </c>
      <c r="H13" s="71" t="s">
        <v>0</v>
      </c>
      <c r="I13" s="86"/>
      <c r="J13" s="152"/>
      <c r="K13" s="152"/>
      <c r="L13" s="86"/>
      <c r="M13" s="86"/>
      <c r="N13" s="86"/>
      <c r="O13" s="86"/>
      <c r="P13" s="86"/>
      <c r="Q13" s="86"/>
      <c r="R13" s="86"/>
    </row>
    <row r="14" spans="1:18" ht="12.75" customHeight="1">
      <c r="A14" s="139" t="s">
        <v>99</v>
      </c>
      <c r="B14" s="85" t="s">
        <v>0</v>
      </c>
      <c r="C14" s="85" t="s">
        <v>0</v>
      </c>
      <c r="D14" s="85" t="s">
        <v>0</v>
      </c>
      <c r="E14" s="85" t="s">
        <v>0</v>
      </c>
      <c r="F14" s="85" t="s">
        <v>0</v>
      </c>
      <c r="G14" s="71" t="s">
        <v>0</v>
      </c>
      <c r="H14" s="71" t="s">
        <v>0</v>
      </c>
      <c r="I14" s="86"/>
      <c r="J14" s="152"/>
      <c r="K14" s="152"/>
      <c r="L14" s="86"/>
      <c r="M14" s="86"/>
      <c r="N14" s="86"/>
      <c r="O14" s="86"/>
      <c r="P14" s="86"/>
      <c r="Q14" s="86"/>
      <c r="R14" s="86"/>
    </row>
    <row r="15" spans="1:18" ht="12.75" customHeight="1">
      <c r="A15" s="151" t="s">
        <v>100</v>
      </c>
      <c r="B15" s="145">
        <v>1357.6066</v>
      </c>
      <c r="C15" s="145">
        <v>290</v>
      </c>
      <c r="D15" s="145">
        <v>819.7035</v>
      </c>
      <c r="E15" s="145">
        <v>69</v>
      </c>
      <c r="F15" s="145">
        <v>384.9605</v>
      </c>
      <c r="G15" s="71">
        <f>F15-E15</f>
        <v>315.9605</v>
      </c>
      <c r="H15" s="71">
        <f>+D15-C15</f>
        <v>529.7035</v>
      </c>
      <c r="I15" s="150"/>
      <c r="J15" s="152"/>
      <c r="K15" s="152"/>
      <c r="L15" s="86"/>
      <c r="M15" s="86"/>
      <c r="N15" s="86"/>
      <c r="O15" s="86"/>
      <c r="P15" s="86"/>
      <c r="Q15" s="86"/>
      <c r="R15" s="86"/>
    </row>
    <row r="16" spans="1:18" ht="12.75" customHeight="1">
      <c r="A16" s="139" t="s">
        <v>91</v>
      </c>
      <c r="B16" s="117">
        <v>250</v>
      </c>
      <c r="C16" s="117">
        <v>150</v>
      </c>
      <c r="D16" s="117" t="s">
        <v>0</v>
      </c>
      <c r="E16" s="117" t="s">
        <v>0</v>
      </c>
      <c r="F16" s="117" t="s">
        <v>0</v>
      </c>
      <c r="G16" s="71" t="s">
        <v>0</v>
      </c>
      <c r="H16" s="71">
        <f>-C16</f>
        <v>-150</v>
      </c>
      <c r="I16" s="150"/>
      <c r="J16" s="152"/>
      <c r="K16" s="152"/>
      <c r="L16" s="86"/>
      <c r="M16" s="86"/>
      <c r="N16" s="86"/>
      <c r="O16" s="86"/>
      <c r="P16" s="86"/>
      <c r="Q16" s="86"/>
      <c r="R16" s="86"/>
    </row>
    <row r="17" spans="1:18" ht="12.75" customHeight="1">
      <c r="A17" s="139" t="s">
        <v>92</v>
      </c>
      <c r="B17" s="117">
        <v>602</v>
      </c>
      <c r="C17" s="117">
        <v>140</v>
      </c>
      <c r="D17" s="117">
        <v>30</v>
      </c>
      <c r="E17" s="117" t="s">
        <v>0</v>
      </c>
      <c r="F17" s="117">
        <v>30</v>
      </c>
      <c r="G17" s="71">
        <f>F17</f>
        <v>30</v>
      </c>
      <c r="H17" s="71">
        <f>D17-C17</f>
        <v>-110</v>
      </c>
      <c r="I17" s="150"/>
      <c r="J17" s="152"/>
      <c r="K17" s="152"/>
      <c r="L17" s="86"/>
      <c r="M17" s="86"/>
      <c r="N17" s="86"/>
      <c r="O17" s="86"/>
      <c r="P17" s="86"/>
      <c r="Q17" s="86"/>
      <c r="R17" s="86"/>
    </row>
    <row r="18" spans="1:18" ht="12.75" customHeight="1">
      <c r="A18" s="139" t="s">
        <v>93</v>
      </c>
      <c r="B18" s="117">
        <v>123.4867</v>
      </c>
      <c r="C18" s="117" t="s">
        <v>0</v>
      </c>
      <c r="D18" s="117" t="s">
        <v>0</v>
      </c>
      <c r="E18" s="117" t="s">
        <v>0</v>
      </c>
      <c r="F18" s="117" t="s">
        <v>0</v>
      </c>
      <c r="G18" s="71" t="s">
        <v>0</v>
      </c>
      <c r="H18" s="71" t="s">
        <v>0</v>
      </c>
      <c r="I18" s="150"/>
      <c r="J18" s="152"/>
      <c r="K18" s="152"/>
      <c r="L18" s="86"/>
      <c r="M18" s="86"/>
      <c r="N18" s="86"/>
      <c r="O18" s="86"/>
      <c r="P18" s="86"/>
      <c r="Q18" s="86"/>
      <c r="R18" s="86"/>
    </row>
    <row r="19" spans="1:18" ht="12.75" customHeight="1">
      <c r="A19" s="139" t="s">
        <v>94</v>
      </c>
      <c r="B19" s="117">
        <v>22.3955</v>
      </c>
      <c r="C19" s="117" t="s">
        <v>0</v>
      </c>
      <c r="D19" s="117">
        <v>20</v>
      </c>
      <c r="E19" s="117">
        <v>20</v>
      </c>
      <c r="F19" s="117" t="s">
        <v>0</v>
      </c>
      <c r="G19" s="71">
        <f>-E19</f>
        <v>-20</v>
      </c>
      <c r="H19" s="71">
        <f>D19</f>
        <v>20</v>
      </c>
      <c r="I19" s="150"/>
      <c r="J19" s="152"/>
      <c r="K19" s="152"/>
      <c r="L19" s="86"/>
      <c r="M19" s="86"/>
      <c r="N19" s="86"/>
      <c r="O19" s="86"/>
      <c r="P19" s="86"/>
      <c r="Q19" s="86"/>
      <c r="R19" s="86"/>
    </row>
    <row r="20" spans="1:18" ht="12.75" customHeight="1">
      <c r="A20" s="139" t="s">
        <v>95</v>
      </c>
      <c r="B20" s="117">
        <v>80.2298</v>
      </c>
      <c r="C20" s="117" t="s">
        <v>0</v>
      </c>
      <c r="D20" s="117" t="s">
        <v>0</v>
      </c>
      <c r="E20" s="117" t="s">
        <v>0</v>
      </c>
      <c r="F20" s="117" t="s">
        <v>0</v>
      </c>
      <c r="G20" s="71" t="s">
        <v>0</v>
      </c>
      <c r="H20" s="71" t="s">
        <v>0</v>
      </c>
      <c r="I20" s="150"/>
      <c r="J20" s="152"/>
      <c r="K20" s="152"/>
      <c r="L20" s="86"/>
      <c r="M20" s="86"/>
      <c r="N20" s="86"/>
      <c r="O20" s="86"/>
      <c r="P20" s="86"/>
      <c r="Q20" s="86"/>
      <c r="R20" s="86"/>
    </row>
    <row r="21" spans="1:18" ht="12.75" customHeight="1">
      <c r="A21" s="139" t="s">
        <v>96</v>
      </c>
      <c r="B21" s="117" t="s">
        <v>0</v>
      </c>
      <c r="C21" s="117" t="s">
        <v>0</v>
      </c>
      <c r="D21" s="117" t="s">
        <v>0</v>
      </c>
      <c r="E21" s="117" t="s">
        <v>0</v>
      </c>
      <c r="F21" s="117" t="s">
        <v>0</v>
      </c>
      <c r="G21" s="71" t="s">
        <v>0</v>
      </c>
      <c r="H21" s="71" t="s">
        <v>0</v>
      </c>
      <c r="I21" s="150"/>
      <c r="J21" s="152"/>
      <c r="K21" s="152"/>
      <c r="L21" s="86"/>
      <c r="M21" s="86"/>
      <c r="N21" s="86"/>
      <c r="O21" s="86"/>
      <c r="P21" s="86"/>
      <c r="Q21" s="86"/>
      <c r="R21" s="86"/>
    </row>
    <row r="22" spans="1:18" ht="12.75" customHeight="1">
      <c r="A22" s="139" t="s">
        <v>97</v>
      </c>
      <c r="B22" s="117">
        <v>120.7946</v>
      </c>
      <c r="C22" s="117" t="s">
        <v>0</v>
      </c>
      <c r="D22" s="117">
        <v>206.943</v>
      </c>
      <c r="E22" s="117" t="s">
        <v>0</v>
      </c>
      <c r="F22" s="117">
        <v>40</v>
      </c>
      <c r="G22" s="71">
        <f>F22</f>
        <v>40</v>
      </c>
      <c r="H22" s="71">
        <f>+D22</f>
        <v>206.943</v>
      </c>
      <c r="I22" s="150"/>
      <c r="J22" s="152"/>
      <c r="K22" s="152"/>
      <c r="L22" s="86"/>
      <c r="M22" s="86"/>
      <c r="N22" s="86"/>
      <c r="O22" s="86"/>
      <c r="P22" s="86"/>
      <c r="Q22" s="86"/>
      <c r="R22" s="86"/>
    </row>
    <row r="23" spans="1:18" ht="12.75" customHeight="1">
      <c r="A23" s="139" t="s">
        <v>98</v>
      </c>
      <c r="B23" s="117">
        <v>69</v>
      </c>
      <c r="C23" s="117" t="s">
        <v>0</v>
      </c>
      <c r="D23" s="117">
        <v>363.4851</v>
      </c>
      <c r="E23" s="117">
        <v>49</v>
      </c>
      <c r="F23" s="117">
        <v>266.6851</v>
      </c>
      <c r="G23" s="71">
        <f>F23-E23</f>
        <v>217.68509999999998</v>
      </c>
      <c r="H23" s="71">
        <f>+D23</f>
        <v>363.4851</v>
      </c>
      <c r="I23" s="150"/>
      <c r="J23" s="152"/>
      <c r="K23" s="152"/>
      <c r="L23" s="86"/>
      <c r="M23" s="86"/>
      <c r="N23" s="86"/>
      <c r="O23" s="86"/>
      <c r="P23" s="86"/>
      <c r="Q23" s="86"/>
      <c r="R23" s="86"/>
    </row>
    <row r="24" spans="1:18" ht="12.75" customHeight="1">
      <c r="A24" s="139" t="s">
        <v>99</v>
      </c>
      <c r="B24" s="117">
        <v>89.7</v>
      </c>
      <c r="C24" s="117" t="s">
        <v>0</v>
      </c>
      <c r="D24" s="117">
        <v>199.2754</v>
      </c>
      <c r="E24" s="117" t="s">
        <v>0</v>
      </c>
      <c r="F24" s="117">
        <v>48.2754</v>
      </c>
      <c r="G24" s="71">
        <f>F24</f>
        <v>48.2754</v>
      </c>
      <c r="H24" s="71">
        <f>+D24</f>
        <v>199.2754</v>
      </c>
      <c r="I24" s="150"/>
      <c r="J24" s="152"/>
      <c r="K24" s="152"/>
      <c r="L24" s="86"/>
      <c r="M24" s="86"/>
      <c r="N24" s="86"/>
      <c r="O24" s="86"/>
      <c r="P24" s="86"/>
      <c r="Q24" s="86"/>
      <c r="R24" s="86"/>
    </row>
    <row r="25" spans="1:18" ht="12.75" customHeight="1">
      <c r="A25" s="151" t="s">
        <v>101</v>
      </c>
      <c r="B25" s="145">
        <v>391.21000000000004</v>
      </c>
      <c r="C25" s="145">
        <v>191.9866</v>
      </c>
      <c r="D25" s="145" t="s">
        <v>0</v>
      </c>
      <c r="E25" s="145" t="s">
        <v>0</v>
      </c>
      <c r="F25" s="145" t="s">
        <v>0</v>
      </c>
      <c r="G25" s="145" t="s">
        <v>0</v>
      </c>
      <c r="H25" s="71">
        <f>-C25</f>
        <v>-191.9866</v>
      </c>
      <c r="I25" s="153"/>
      <c r="J25" s="152"/>
      <c r="K25" s="152"/>
      <c r="L25" s="86"/>
      <c r="M25" s="86"/>
      <c r="N25" s="86"/>
      <c r="O25" s="86"/>
      <c r="P25" s="86"/>
      <c r="Q25" s="86"/>
      <c r="R25" s="86"/>
    </row>
    <row r="26" spans="1:18" ht="12.75" customHeight="1">
      <c r="A26" s="139" t="s">
        <v>91</v>
      </c>
      <c r="B26" s="117">
        <v>64.86670000000001</v>
      </c>
      <c r="C26" s="117">
        <v>9.5</v>
      </c>
      <c r="D26" s="117" t="s">
        <v>0</v>
      </c>
      <c r="E26" s="117" t="s">
        <v>0</v>
      </c>
      <c r="F26" s="117" t="s">
        <v>0</v>
      </c>
      <c r="G26" s="117" t="s">
        <v>0</v>
      </c>
      <c r="H26" s="71">
        <f>-C26</f>
        <v>-9.5</v>
      </c>
      <c r="I26" s="153"/>
      <c r="J26" s="152"/>
      <c r="K26" s="152"/>
      <c r="L26" s="86"/>
      <c r="M26" s="86"/>
      <c r="N26" s="86"/>
      <c r="O26" s="86"/>
      <c r="P26" s="86"/>
      <c r="Q26" s="86"/>
      <c r="R26" s="86"/>
    </row>
    <row r="27" spans="1:18" ht="12.75" customHeight="1">
      <c r="A27" s="139" t="s">
        <v>92</v>
      </c>
      <c r="B27" s="117">
        <v>256.1882</v>
      </c>
      <c r="C27" s="117">
        <v>112.3315</v>
      </c>
      <c r="D27" s="117" t="s">
        <v>0</v>
      </c>
      <c r="E27" s="117" t="s">
        <v>0</v>
      </c>
      <c r="F27" s="117" t="s">
        <v>0</v>
      </c>
      <c r="G27" s="117" t="s">
        <v>0</v>
      </c>
      <c r="H27" s="71">
        <f>-C27</f>
        <v>-112.3315</v>
      </c>
      <c r="I27" s="153"/>
      <c r="J27" s="152"/>
      <c r="K27" s="152"/>
      <c r="L27" s="86"/>
      <c r="M27" s="86"/>
      <c r="N27" s="86"/>
      <c r="O27" s="86"/>
      <c r="P27" s="86"/>
      <c r="Q27" s="86"/>
      <c r="R27" s="86"/>
    </row>
    <row r="28" spans="1:18" ht="12.75" customHeight="1">
      <c r="A28" s="139" t="s">
        <v>93</v>
      </c>
      <c r="B28" s="117">
        <v>46.8051</v>
      </c>
      <c r="C28" s="117">
        <v>46.8051</v>
      </c>
      <c r="D28" s="117" t="s">
        <v>0</v>
      </c>
      <c r="E28" s="117" t="s">
        <v>0</v>
      </c>
      <c r="F28" s="117" t="s">
        <v>0</v>
      </c>
      <c r="G28" s="117" t="s">
        <v>0</v>
      </c>
      <c r="H28" s="71">
        <f>-C28</f>
        <v>-46.8051</v>
      </c>
      <c r="I28" s="153"/>
      <c r="J28" s="152"/>
      <c r="K28" s="152"/>
      <c r="L28" s="86"/>
      <c r="M28" s="86"/>
      <c r="N28" s="86"/>
      <c r="O28" s="86"/>
      <c r="P28" s="86"/>
      <c r="Q28" s="86"/>
      <c r="R28" s="86"/>
    </row>
    <row r="29" spans="1:18" ht="12.75" customHeight="1">
      <c r="A29" s="139" t="s">
        <v>94</v>
      </c>
      <c r="B29" s="117">
        <v>23.35</v>
      </c>
      <c r="C29" s="117">
        <v>23.35</v>
      </c>
      <c r="D29" s="117" t="s">
        <v>0</v>
      </c>
      <c r="E29" s="117" t="s">
        <v>0</v>
      </c>
      <c r="F29" s="117" t="s">
        <v>0</v>
      </c>
      <c r="G29" s="117" t="s">
        <v>0</v>
      </c>
      <c r="H29" s="71">
        <f>-C29</f>
        <v>-23.35</v>
      </c>
      <c r="I29" s="153"/>
      <c r="J29" s="152"/>
      <c r="K29" s="152"/>
      <c r="L29" s="86"/>
      <c r="M29" s="86"/>
      <c r="N29" s="86"/>
      <c r="O29" s="86"/>
      <c r="P29" s="86"/>
      <c r="Q29" s="86"/>
      <c r="R29" s="86"/>
    </row>
    <row r="30" spans="1:18" ht="12.75" customHeight="1">
      <c r="A30" s="139" t="s">
        <v>95</v>
      </c>
      <c r="B30" s="117" t="s">
        <v>0</v>
      </c>
      <c r="C30" s="117" t="s">
        <v>0</v>
      </c>
      <c r="D30" s="117" t="s">
        <v>0</v>
      </c>
      <c r="E30" s="117" t="s">
        <v>0</v>
      </c>
      <c r="F30" s="117" t="s">
        <v>0</v>
      </c>
      <c r="G30" s="117" t="s">
        <v>0</v>
      </c>
      <c r="H30" s="71" t="s">
        <v>0</v>
      </c>
      <c r="I30" s="153"/>
      <c r="J30" s="152"/>
      <c r="K30" s="152"/>
      <c r="L30" s="86"/>
      <c r="M30" s="86"/>
      <c r="N30" s="86"/>
      <c r="O30" s="86"/>
      <c r="P30" s="86"/>
      <c r="Q30" s="86"/>
      <c r="R30" s="86"/>
    </row>
    <row r="31" spans="1:18" ht="12.75" customHeight="1">
      <c r="A31" s="139" t="s">
        <v>96</v>
      </c>
      <c r="B31" s="117" t="s">
        <v>0</v>
      </c>
      <c r="C31" s="117" t="s">
        <v>0</v>
      </c>
      <c r="D31" s="117" t="s">
        <v>0</v>
      </c>
      <c r="E31" s="117" t="s">
        <v>0</v>
      </c>
      <c r="F31" s="117" t="s">
        <v>0</v>
      </c>
      <c r="G31" s="117" t="s">
        <v>0</v>
      </c>
      <c r="H31" s="71" t="s">
        <v>0</v>
      </c>
      <c r="I31" s="153"/>
      <c r="J31" s="152"/>
      <c r="K31" s="152"/>
      <c r="L31" s="86"/>
      <c r="M31" s="86"/>
      <c r="N31" s="86"/>
      <c r="O31" s="86"/>
      <c r="P31" s="86"/>
      <c r="Q31" s="86"/>
      <c r="R31" s="86"/>
    </row>
    <row r="32" spans="1:18" ht="12.75" customHeight="1">
      <c r="A32" s="139" t="s">
        <v>97</v>
      </c>
      <c r="B32" s="117" t="s">
        <v>0</v>
      </c>
      <c r="C32" s="117" t="s">
        <v>0</v>
      </c>
      <c r="D32" s="117" t="s">
        <v>0</v>
      </c>
      <c r="E32" s="117" t="s">
        <v>0</v>
      </c>
      <c r="F32" s="117" t="s">
        <v>0</v>
      </c>
      <c r="G32" s="117" t="s">
        <v>0</v>
      </c>
      <c r="H32" s="71" t="s">
        <v>0</v>
      </c>
      <c r="I32" s="153"/>
      <c r="J32" s="152"/>
      <c r="K32" s="152"/>
      <c r="L32" s="86"/>
      <c r="M32" s="86"/>
      <c r="N32" s="86"/>
      <c r="O32" s="86"/>
      <c r="P32" s="86"/>
      <c r="Q32" s="86"/>
      <c r="R32" s="86"/>
    </row>
    <row r="33" spans="1:18" ht="12.75" customHeight="1">
      <c r="A33" s="139" t="s">
        <v>98</v>
      </c>
      <c r="B33" s="117" t="s">
        <v>0</v>
      </c>
      <c r="C33" s="117" t="s">
        <v>0</v>
      </c>
      <c r="D33" s="117" t="s">
        <v>0</v>
      </c>
      <c r="E33" s="117" t="s">
        <v>0</v>
      </c>
      <c r="F33" s="117" t="s">
        <v>0</v>
      </c>
      <c r="G33" s="117" t="s">
        <v>0</v>
      </c>
      <c r="H33" s="71" t="s">
        <v>0</v>
      </c>
      <c r="I33" s="153"/>
      <c r="J33" s="152"/>
      <c r="K33" s="152"/>
      <c r="L33" s="86"/>
      <c r="M33" s="86"/>
      <c r="N33" s="86"/>
      <c r="O33" s="86"/>
      <c r="P33" s="86"/>
      <c r="Q33" s="86"/>
      <c r="R33" s="86"/>
    </row>
    <row r="34" spans="1:18" ht="12.75" customHeight="1">
      <c r="A34" s="139" t="s">
        <v>99</v>
      </c>
      <c r="B34" s="117" t="s">
        <v>0</v>
      </c>
      <c r="C34" s="117" t="s">
        <v>0</v>
      </c>
      <c r="D34" s="117" t="s">
        <v>0</v>
      </c>
      <c r="E34" s="117" t="s">
        <v>0</v>
      </c>
      <c r="F34" s="117" t="s">
        <v>0</v>
      </c>
      <c r="G34" s="117" t="s">
        <v>0</v>
      </c>
      <c r="H34" s="71" t="s">
        <v>0</v>
      </c>
      <c r="I34" s="153"/>
      <c r="J34" s="152"/>
      <c r="K34" s="152"/>
      <c r="L34" s="86"/>
      <c r="M34" s="86"/>
      <c r="N34" s="86"/>
      <c r="O34" s="86"/>
      <c r="P34" s="86"/>
      <c r="Q34" s="86"/>
      <c r="R34" s="86"/>
    </row>
    <row r="35" spans="1:18" ht="15" customHeight="1">
      <c r="A35" s="86"/>
      <c r="B35" s="86"/>
      <c r="C35" s="86"/>
      <c r="D35" s="86"/>
      <c r="E35" s="86"/>
      <c r="F35" s="10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</row>
    <row r="36" spans="1:18" ht="15" customHeight="1">
      <c r="A36" s="37" t="s">
        <v>104</v>
      </c>
      <c r="B36" s="86"/>
      <c r="C36" s="86"/>
      <c r="D36" s="86"/>
      <c r="E36" s="86"/>
      <c r="F36" s="86"/>
      <c r="G36" s="150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</row>
    <row r="37" spans="1:18" ht="12.75" customHeight="1">
      <c r="A37" s="93" t="s">
        <v>21</v>
      </c>
      <c r="B37" s="86"/>
      <c r="C37" s="86"/>
      <c r="D37" s="86"/>
      <c r="E37" s="86"/>
      <c r="F37" s="86"/>
      <c r="G37" s="150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8" spans="1:18" ht="54">
      <c r="A38" s="87"/>
      <c r="B38" s="52">
        <v>2011</v>
      </c>
      <c r="C38" s="53" t="s">
        <v>29</v>
      </c>
      <c r="D38" s="53" t="s">
        <v>30</v>
      </c>
      <c r="E38" s="52">
        <v>2012</v>
      </c>
      <c r="F38" s="53" t="s">
        <v>18</v>
      </c>
      <c r="G38" s="53" t="s">
        <v>19</v>
      </c>
      <c r="H38" s="69" t="s">
        <v>27</v>
      </c>
      <c r="I38" s="69" t="s">
        <v>28</v>
      </c>
      <c r="J38" s="86"/>
      <c r="K38" s="125"/>
      <c r="L38" s="125"/>
      <c r="M38" s="125"/>
      <c r="N38" s="125"/>
      <c r="O38" s="125"/>
      <c r="P38" s="86"/>
      <c r="Q38" s="86"/>
      <c r="R38" s="86"/>
    </row>
    <row r="39" spans="1:18" ht="12.75" customHeight="1">
      <c r="A39" s="154" t="s">
        <v>105</v>
      </c>
      <c r="B39" s="135">
        <v>38675.282</v>
      </c>
      <c r="C39" s="135">
        <v>42242.055</v>
      </c>
      <c r="D39" s="135">
        <v>43849.733</v>
      </c>
      <c r="E39" s="135">
        <v>50651.329725209995</v>
      </c>
      <c r="F39" s="135">
        <v>52003.87004288</v>
      </c>
      <c r="G39" s="135">
        <v>54521.098339899996</v>
      </c>
      <c r="H39" s="155">
        <f>G39/F39-1</f>
        <v>0.04840463401943751</v>
      </c>
      <c r="I39" s="155">
        <f>G39/E39-1</f>
        <v>0.07640013866731632</v>
      </c>
      <c r="J39" s="150"/>
      <c r="K39" s="156"/>
      <c r="L39" s="156"/>
      <c r="M39" s="157"/>
      <c r="N39" s="157"/>
      <c r="O39" s="156"/>
      <c r="P39" s="150"/>
      <c r="Q39" s="86"/>
      <c r="R39" s="86"/>
    </row>
    <row r="40" spans="1:18" ht="12.75" customHeight="1">
      <c r="A40" s="139" t="s">
        <v>106</v>
      </c>
      <c r="B40" s="158">
        <v>16882.454</v>
      </c>
      <c r="C40" s="158">
        <v>18318.668</v>
      </c>
      <c r="D40" s="158">
        <v>19553.493</v>
      </c>
      <c r="E40" s="158">
        <v>22840.58219495</v>
      </c>
      <c r="F40" s="158">
        <v>22660.738828619997</v>
      </c>
      <c r="G40" s="158">
        <v>24341.865426400003</v>
      </c>
      <c r="H40" s="155">
        <f>G40/F40-1</f>
        <v>0.0741867513894463</v>
      </c>
      <c r="I40" s="155">
        <f aca="true" t="shared" si="0" ref="I40:I52">G40/E40-1</f>
        <v>0.06572876376951253</v>
      </c>
      <c r="J40" s="159"/>
      <c r="K40" s="156"/>
      <c r="L40" s="156"/>
      <c r="M40" s="157"/>
      <c r="N40" s="157"/>
      <c r="O40" s="156"/>
      <c r="P40" s="150"/>
      <c r="Q40" s="86"/>
      <c r="R40" s="86"/>
    </row>
    <row r="41" spans="1:18" ht="12.75" customHeight="1">
      <c r="A41" s="139" t="s">
        <v>107</v>
      </c>
      <c r="B41" s="158">
        <v>15214.801</v>
      </c>
      <c r="C41" s="158">
        <v>16354.849</v>
      </c>
      <c r="D41" s="158">
        <v>16635.209</v>
      </c>
      <c r="E41" s="158">
        <v>20805.539679499998</v>
      </c>
      <c r="F41" s="158">
        <v>22649.29989508</v>
      </c>
      <c r="G41" s="158">
        <v>23171.38434928</v>
      </c>
      <c r="H41" s="155">
        <f aca="true" t="shared" si="1" ref="H41:H52">G41/F41-1</f>
        <v>0.02305079877163929</v>
      </c>
      <c r="I41" s="155">
        <f t="shared" si="0"/>
        <v>0.11371224713344508</v>
      </c>
      <c r="J41" s="160"/>
      <c r="K41" s="156"/>
      <c r="L41" s="156"/>
      <c r="M41" s="157"/>
      <c r="N41" s="157"/>
      <c r="O41" s="156"/>
      <c r="P41" s="150"/>
      <c r="Q41" s="86"/>
      <c r="R41" s="86"/>
    </row>
    <row r="42" spans="1:18" ht="12.75" customHeight="1">
      <c r="A42" s="139" t="s">
        <v>108</v>
      </c>
      <c r="B42" s="158">
        <v>4763.601</v>
      </c>
      <c r="C42" s="158">
        <v>5578.304</v>
      </c>
      <c r="D42" s="158">
        <v>5678.707</v>
      </c>
      <c r="E42" s="158">
        <v>4805.33959318</v>
      </c>
      <c r="F42" s="158">
        <v>4272.54987008</v>
      </c>
      <c r="G42" s="158">
        <v>4451.66667117</v>
      </c>
      <c r="H42" s="155">
        <f t="shared" si="1"/>
        <v>0.04192269406714888</v>
      </c>
      <c r="I42" s="155">
        <f t="shared" si="0"/>
        <v>-0.07359998500666876</v>
      </c>
      <c r="J42" s="160"/>
      <c r="K42" s="156"/>
      <c r="L42" s="156"/>
      <c r="M42" s="157"/>
      <c r="N42" s="157"/>
      <c r="O42" s="156"/>
      <c r="P42" s="150"/>
      <c r="Q42" s="86"/>
      <c r="R42" s="86"/>
    </row>
    <row r="43" spans="1:18" ht="12.75" customHeight="1">
      <c r="A43" s="139" t="s">
        <v>109</v>
      </c>
      <c r="B43" s="158">
        <v>1814.426</v>
      </c>
      <c r="C43" s="158">
        <v>1990.234</v>
      </c>
      <c r="D43" s="158">
        <v>1982.324</v>
      </c>
      <c r="E43" s="158">
        <v>2199.86825758</v>
      </c>
      <c r="F43" s="158">
        <v>2421.2814491</v>
      </c>
      <c r="G43" s="158">
        <v>2556.18189305</v>
      </c>
      <c r="H43" s="155">
        <f t="shared" si="1"/>
        <v>0.05571448292396708</v>
      </c>
      <c r="I43" s="155">
        <f t="shared" si="0"/>
        <v>0.16197044265822003</v>
      </c>
      <c r="J43" s="160"/>
      <c r="K43" s="156"/>
      <c r="L43" s="156"/>
      <c r="M43" s="157"/>
      <c r="N43" s="157"/>
      <c r="O43" s="156"/>
      <c r="P43" s="150"/>
      <c r="Q43" s="86"/>
      <c r="R43" s="86"/>
    </row>
    <row r="44" spans="1:18" ht="12.75" customHeight="1">
      <c r="A44" s="161" t="s">
        <v>110</v>
      </c>
      <c r="B44" s="135">
        <v>19298.968</v>
      </c>
      <c r="C44" s="135">
        <v>20707.236</v>
      </c>
      <c r="D44" s="135">
        <v>21287.443</v>
      </c>
      <c r="E44" s="135">
        <v>26927.60385274</v>
      </c>
      <c r="F44" s="135">
        <v>26806.296405040004</v>
      </c>
      <c r="G44" s="135">
        <v>27820.665772610002</v>
      </c>
      <c r="H44" s="155">
        <f>G44/F44-1</f>
        <v>0.03784071295202418</v>
      </c>
      <c r="I44" s="155">
        <f t="shared" si="0"/>
        <v>0.033165294793919387</v>
      </c>
      <c r="J44" s="159"/>
      <c r="K44" s="156"/>
      <c r="L44" s="156"/>
      <c r="M44" s="156"/>
      <c r="N44" s="156"/>
      <c r="O44" s="125"/>
      <c r="P44" s="86"/>
      <c r="Q44" s="86"/>
      <c r="R44" s="86"/>
    </row>
    <row r="45" spans="1:18" ht="12.75" customHeight="1">
      <c r="A45" s="139" t="s">
        <v>106</v>
      </c>
      <c r="B45" s="158">
        <v>7373.288</v>
      </c>
      <c r="C45" s="158">
        <v>8377.133</v>
      </c>
      <c r="D45" s="158">
        <v>8602.638</v>
      </c>
      <c r="E45" s="158">
        <v>12390.061168600001</v>
      </c>
      <c r="F45" s="158">
        <v>11386.091407689999</v>
      </c>
      <c r="G45" s="158">
        <v>11897.861779700002</v>
      </c>
      <c r="H45" s="155">
        <f t="shared" si="1"/>
        <v>0.04494697554108518</v>
      </c>
      <c r="I45" s="155">
        <f t="shared" si="0"/>
        <v>-0.039725339705939056</v>
      </c>
      <c r="J45" s="159"/>
      <c r="K45" s="156"/>
      <c r="L45" s="156"/>
      <c r="M45" s="156"/>
      <c r="N45" s="156"/>
      <c r="O45" s="125"/>
      <c r="P45" s="86"/>
      <c r="Q45" s="86"/>
      <c r="R45" s="86"/>
    </row>
    <row r="46" spans="1:18" ht="12.75" customHeight="1">
      <c r="A46" s="139" t="s">
        <v>107</v>
      </c>
      <c r="B46" s="158">
        <v>7404.83</v>
      </c>
      <c r="C46" s="158">
        <v>7998.448</v>
      </c>
      <c r="D46" s="158">
        <v>8142.576</v>
      </c>
      <c r="E46" s="158">
        <v>10359.23214716</v>
      </c>
      <c r="F46" s="158">
        <v>11433.04094716</v>
      </c>
      <c r="G46" s="158">
        <v>11760.2836309</v>
      </c>
      <c r="H46" s="155">
        <f t="shared" si="1"/>
        <v>0.028622541041566807</v>
      </c>
      <c r="I46" s="155">
        <f t="shared" si="0"/>
        <v>0.13524665379027145</v>
      </c>
      <c r="J46" s="159"/>
      <c r="K46" s="156"/>
      <c r="L46" s="156"/>
      <c r="M46" s="156"/>
      <c r="N46" s="156"/>
      <c r="O46" s="125"/>
      <c r="P46" s="86"/>
      <c r="Q46" s="86"/>
      <c r="R46" s="86"/>
    </row>
    <row r="47" spans="1:18" ht="12.75" customHeight="1">
      <c r="A47" s="139" t="s">
        <v>108</v>
      </c>
      <c r="B47" s="158">
        <v>4349.468</v>
      </c>
      <c r="C47" s="158">
        <v>4140.473</v>
      </c>
      <c r="D47" s="158">
        <v>4338.013</v>
      </c>
      <c r="E47" s="158">
        <v>3912.72758677</v>
      </c>
      <c r="F47" s="158">
        <v>3713.6859163999998</v>
      </c>
      <c r="G47" s="158">
        <v>3913.8055608799996</v>
      </c>
      <c r="H47" s="155">
        <f t="shared" si="1"/>
        <v>0.05388706772326968</v>
      </c>
      <c r="I47" s="155">
        <f t="shared" si="0"/>
        <v>0.00027550451343572036</v>
      </c>
      <c r="J47" s="160"/>
      <c r="K47" s="156"/>
      <c r="L47" s="156"/>
      <c r="M47" s="156"/>
      <c r="N47" s="156"/>
      <c r="O47" s="125"/>
      <c r="P47" s="86"/>
      <c r="Q47" s="86"/>
      <c r="R47" s="86"/>
    </row>
    <row r="48" spans="1:18" ht="12.75" customHeight="1">
      <c r="A48" s="139" t="s">
        <v>109</v>
      </c>
      <c r="B48" s="158">
        <v>171.382</v>
      </c>
      <c r="C48" s="158">
        <v>191.182</v>
      </c>
      <c r="D48" s="158">
        <v>204.216</v>
      </c>
      <c r="E48" s="158">
        <v>265.58295021</v>
      </c>
      <c r="F48" s="158">
        <v>273.47813379</v>
      </c>
      <c r="G48" s="158">
        <v>248.71480113</v>
      </c>
      <c r="H48" s="155">
        <f t="shared" si="1"/>
        <v>-0.09054958916391986</v>
      </c>
      <c r="I48" s="155">
        <f t="shared" si="0"/>
        <v>-0.06351367460396873</v>
      </c>
      <c r="J48" s="159"/>
      <c r="K48" s="156"/>
      <c r="L48" s="156"/>
      <c r="M48" s="156"/>
      <c r="N48" s="156"/>
      <c r="O48" s="125"/>
      <c r="P48" s="86"/>
      <c r="Q48" s="86"/>
      <c r="R48" s="86"/>
    </row>
    <row r="49" spans="1:18" ht="12.75" customHeight="1">
      <c r="A49" s="161" t="s">
        <v>111</v>
      </c>
      <c r="B49" s="162">
        <v>19376.314</v>
      </c>
      <c r="C49" s="162">
        <v>21534.819999999996</v>
      </c>
      <c r="D49" s="162">
        <f aca="true" t="shared" si="2" ref="D49:E53">+D39-D44</f>
        <v>22562.29</v>
      </c>
      <c r="E49" s="162">
        <f t="shared" si="2"/>
        <v>23723.725872469993</v>
      </c>
      <c r="F49" s="162">
        <f aca="true" t="shared" si="3" ref="F49:G53">+F39-F44</f>
        <v>25197.573637839996</v>
      </c>
      <c r="G49" s="162">
        <f t="shared" si="3"/>
        <v>26700.432567289994</v>
      </c>
      <c r="H49" s="155">
        <f t="shared" si="1"/>
        <v>0.05964300178462856</v>
      </c>
      <c r="I49" s="155">
        <f t="shared" si="0"/>
        <v>0.12547382779676686</v>
      </c>
      <c r="J49" s="159"/>
      <c r="K49" s="125"/>
      <c r="L49" s="125"/>
      <c r="M49" s="156"/>
      <c r="N49" s="156"/>
      <c r="O49" s="125"/>
      <c r="P49" s="86"/>
      <c r="Q49" s="86"/>
      <c r="R49" s="86"/>
    </row>
    <row r="50" spans="1:18" ht="12.75" customHeight="1">
      <c r="A50" s="139" t="s">
        <v>106</v>
      </c>
      <c r="B50" s="158">
        <v>9509.166000000001</v>
      </c>
      <c r="C50" s="158">
        <v>9941.535000000002</v>
      </c>
      <c r="D50" s="158">
        <f t="shared" si="2"/>
        <v>10950.854999999998</v>
      </c>
      <c r="E50" s="158">
        <f t="shared" si="2"/>
        <v>10450.521026349998</v>
      </c>
      <c r="F50" s="158">
        <f t="shared" si="3"/>
        <v>11274.647420929998</v>
      </c>
      <c r="G50" s="158">
        <f t="shared" si="3"/>
        <v>12444.0036467</v>
      </c>
      <c r="H50" s="155">
        <f t="shared" si="1"/>
        <v>0.10371554711318387</v>
      </c>
      <c r="I50" s="155">
        <f t="shared" si="0"/>
        <v>0.19075437629603598</v>
      </c>
      <c r="J50" s="163"/>
      <c r="K50" s="125"/>
      <c r="L50" s="125"/>
      <c r="M50" s="156"/>
      <c r="N50" s="156"/>
      <c r="O50" s="156"/>
      <c r="P50" s="86"/>
      <c r="Q50" s="86"/>
      <c r="R50" s="86"/>
    </row>
    <row r="51" spans="1:18" ht="12.75" customHeight="1">
      <c r="A51" s="139" t="s">
        <v>107</v>
      </c>
      <c r="B51" s="158">
        <v>7809.971</v>
      </c>
      <c r="C51" s="158">
        <v>8356.371</v>
      </c>
      <c r="D51" s="158">
        <f t="shared" si="2"/>
        <v>8492.632999999998</v>
      </c>
      <c r="E51" s="158">
        <f t="shared" si="2"/>
        <v>10446.307532339997</v>
      </c>
      <c r="F51" s="158">
        <f t="shared" si="3"/>
        <v>11216.25894792</v>
      </c>
      <c r="G51" s="158">
        <f t="shared" si="3"/>
        <v>11411.100718380001</v>
      </c>
      <c r="H51" s="155">
        <f t="shared" si="1"/>
        <v>0.017371368774981244</v>
      </c>
      <c r="I51" s="155">
        <f t="shared" si="0"/>
        <v>0.092357340912391</v>
      </c>
      <c r="J51" s="163"/>
      <c r="K51" s="125"/>
      <c r="L51" s="125"/>
      <c r="M51" s="156"/>
      <c r="N51" s="156"/>
      <c r="O51" s="150"/>
      <c r="P51" s="86"/>
      <c r="Q51" s="86"/>
      <c r="R51" s="86"/>
    </row>
    <row r="52" spans="1:18" ht="12.75" customHeight="1">
      <c r="A52" s="139" t="s">
        <v>108</v>
      </c>
      <c r="B52" s="158">
        <v>414.1329999999998</v>
      </c>
      <c r="C52" s="158">
        <v>1437.8310000000001</v>
      </c>
      <c r="D52" s="158">
        <f t="shared" si="2"/>
        <v>1340.6940000000004</v>
      </c>
      <c r="E52" s="158">
        <f t="shared" si="2"/>
        <v>892.6120064099996</v>
      </c>
      <c r="F52" s="158">
        <f t="shared" si="3"/>
        <v>558.8639536800001</v>
      </c>
      <c r="G52" s="158">
        <f t="shared" si="3"/>
        <v>537.8611102900004</v>
      </c>
      <c r="H52" s="155">
        <f t="shared" si="1"/>
        <v>-0.037581316976520784</v>
      </c>
      <c r="I52" s="155">
        <f t="shared" si="0"/>
        <v>-0.3974301192147005</v>
      </c>
      <c r="J52" s="163"/>
      <c r="K52" s="86"/>
      <c r="L52" s="86"/>
      <c r="M52" s="150"/>
      <c r="N52" s="150"/>
      <c r="O52" s="86"/>
      <c r="P52" s="86"/>
      <c r="Q52" s="86"/>
      <c r="R52" s="86"/>
    </row>
    <row r="53" spans="1:18" ht="12.75" customHeight="1">
      <c r="A53" s="139" t="s">
        <v>109</v>
      </c>
      <c r="B53" s="158">
        <v>1643.0439999999999</v>
      </c>
      <c r="C53" s="158">
        <v>1799.083</v>
      </c>
      <c r="D53" s="158">
        <f t="shared" si="2"/>
        <v>1778.1080000000002</v>
      </c>
      <c r="E53" s="158">
        <f t="shared" si="2"/>
        <v>1934.2853073699998</v>
      </c>
      <c r="F53" s="158">
        <f t="shared" si="3"/>
        <v>2147.80331531</v>
      </c>
      <c r="G53" s="158">
        <f t="shared" si="3"/>
        <v>2307.46709192</v>
      </c>
      <c r="H53" s="155">
        <f>G53/F53-1</f>
        <v>0.07433817401802223</v>
      </c>
      <c r="I53" s="155">
        <f>G53/E53-1</f>
        <v>0.192930062141353</v>
      </c>
      <c r="J53" s="163"/>
      <c r="K53" s="163"/>
      <c r="L53" s="86"/>
      <c r="M53" s="150"/>
      <c r="N53" s="150"/>
      <c r="O53" s="86"/>
      <c r="P53" s="86"/>
      <c r="Q53" s="86"/>
      <c r="R53" s="86"/>
    </row>
    <row r="54" spans="1:18" ht="12.75" customHeight="1">
      <c r="A54" s="139"/>
      <c r="B54" s="158"/>
      <c r="C54" s="158"/>
      <c r="D54" s="158"/>
      <c r="E54" s="158"/>
      <c r="F54" s="158"/>
      <c r="G54" s="158"/>
      <c r="H54" s="90"/>
      <c r="I54" s="90"/>
      <c r="J54" s="158"/>
      <c r="K54" s="135"/>
      <c r="L54" s="163"/>
      <c r="M54" s="150"/>
      <c r="N54" s="150"/>
      <c r="O54" s="86"/>
      <c r="P54" s="86"/>
      <c r="Q54" s="86"/>
      <c r="R54" s="86"/>
    </row>
    <row r="55" spans="1:18" ht="12.75" customHeight="1">
      <c r="A55" s="164"/>
      <c r="B55" s="165"/>
      <c r="C55" s="165"/>
      <c r="D55" s="165"/>
      <c r="E55" s="165"/>
      <c r="F55" s="165"/>
      <c r="G55" s="165"/>
      <c r="H55" s="164"/>
      <c r="I55" s="86"/>
      <c r="J55" s="166"/>
      <c r="K55" s="86"/>
      <c r="L55" s="163"/>
      <c r="M55" s="150"/>
      <c r="N55" s="150"/>
      <c r="O55" s="86"/>
      <c r="P55" s="86"/>
      <c r="Q55" s="86"/>
      <c r="R55" s="86"/>
    </row>
    <row r="56" spans="1:18" ht="12.75" customHeight="1">
      <c r="A56" s="164"/>
      <c r="B56" s="165"/>
      <c r="C56" s="165"/>
      <c r="D56" s="165"/>
      <c r="E56" s="165"/>
      <c r="F56" s="165"/>
      <c r="G56" s="165"/>
      <c r="H56" s="164"/>
      <c r="I56" s="86"/>
      <c r="J56" s="166"/>
      <c r="K56" s="86"/>
      <c r="L56" s="163"/>
      <c r="M56" s="150"/>
      <c r="N56" s="150"/>
      <c r="O56" s="86"/>
      <c r="P56" s="86"/>
      <c r="Q56" s="86"/>
      <c r="R56" s="86"/>
    </row>
    <row r="57" spans="1:18" ht="15.75" customHeight="1">
      <c r="A57" s="37" t="s">
        <v>112</v>
      </c>
      <c r="B57" s="36"/>
      <c r="C57" s="167"/>
      <c r="D57" s="167"/>
      <c r="E57" s="167"/>
      <c r="F57" s="167"/>
      <c r="G57" s="167"/>
      <c r="H57" s="86"/>
      <c r="I57" s="86"/>
      <c r="J57" s="86"/>
      <c r="K57" s="86"/>
      <c r="L57" s="86"/>
      <c r="M57" s="150"/>
      <c r="N57" s="150"/>
      <c r="O57" s="86"/>
      <c r="P57" s="86"/>
      <c r="Q57" s="86"/>
      <c r="R57" s="86"/>
    </row>
    <row r="58" spans="1:18" ht="12.75" customHeight="1">
      <c r="A58" s="93" t="s">
        <v>21</v>
      </c>
      <c r="B58" s="168"/>
      <c r="C58" s="168"/>
      <c r="D58" s="168"/>
      <c r="E58" s="168"/>
      <c r="F58" s="86"/>
      <c r="G58" s="86"/>
      <c r="H58" s="86"/>
      <c r="I58" s="86"/>
      <c r="J58" s="86"/>
      <c r="K58" s="86"/>
      <c r="L58" s="86"/>
      <c r="M58" s="150"/>
      <c r="N58" s="150"/>
      <c r="O58" s="86"/>
      <c r="P58" s="86"/>
      <c r="Q58" s="86"/>
      <c r="R58" s="86"/>
    </row>
    <row r="59" spans="1:18" s="2" customFormat="1" ht="54">
      <c r="A59" s="87"/>
      <c r="B59" s="52">
        <v>2011</v>
      </c>
      <c r="C59" s="53" t="s">
        <v>29</v>
      </c>
      <c r="D59" s="53" t="s">
        <v>30</v>
      </c>
      <c r="E59" s="52">
        <v>2012</v>
      </c>
      <c r="F59" s="53" t="s">
        <v>18</v>
      </c>
      <c r="G59" s="53" t="s">
        <v>19</v>
      </c>
      <c r="H59" s="69" t="s">
        <v>27</v>
      </c>
      <c r="I59" s="69" t="s">
        <v>28</v>
      </c>
      <c r="J59" s="169"/>
      <c r="K59" s="169"/>
      <c r="L59" s="169"/>
      <c r="M59" s="169"/>
      <c r="N59" s="169"/>
      <c r="O59" s="169"/>
      <c r="P59" s="169"/>
      <c r="Q59" s="125"/>
      <c r="R59" s="125"/>
    </row>
    <row r="60" spans="1:18" ht="12.75" customHeight="1">
      <c r="A60" s="154" t="s">
        <v>113</v>
      </c>
      <c r="B60" s="135">
        <v>31217.212</v>
      </c>
      <c r="C60" s="135">
        <v>32685.676</v>
      </c>
      <c r="D60" s="135">
        <v>33816.431</v>
      </c>
      <c r="E60" s="135">
        <v>40105.37341754</v>
      </c>
      <c r="F60" s="135">
        <v>42538.638459660004</v>
      </c>
      <c r="G60" s="135">
        <v>44490.8706822</v>
      </c>
      <c r="H60" s="155">
        <f>G60/F60-1</f>
        <v>0.04589315251336323</v>
      </c>
      <c r="I60" s="155">
        <f>G60/E60-1</f>
        <v>0.10934936869935763</v>
      </c>
      <c r="J60" s="170"/>
      <c r="K60" s="156"/>
      <c r="L60" s="156"/>
      <c r="M60" s="171"/>
      <c r="N60" s="106"/>
      <c r="O60" s="106"/>
      <c r="P60" s="106"/>
      <c r="Q60" s="86"/>
      <c r="R60" s="86"/>
    </row>
    <row r="61" spans="1:18" ht="12.75" customHeight="1">
      <c r="A61" s="139" t="s">
        <v>106</v>
      </c>
      <c r="B61" s="158">
        <v>19864.556</v>
      </c>
      <c r="C61" s="158">
        <v>20786.775</v>
      </c>
      <c r="D61" s="158">
        <v>21430.474</v>
      </c>
      <c r="E61" s="158">
        <v>25562.927037960002</v>
      </c>
      <c r="F61" s="158">
        <v>27483.38696624</v>
      </c>
      <c r="G61" s="158">
        <v>28860.70942122</v>
      </c>
      <c r="H61" s="155">
        <f aca="true" t="shared" si="4" ref="H61:H71">G61/F61-1</f>
        <v>0.05011472773249803</v>
      </c>
      <c r="I61" s="155">
        <f aca="true" t="shared" si="5" ref="I61:I70">G61/E61-1</f>
        <v>0.12900644665467742</v>
      </c>
      <c r="J61" s="170"/>
      <c r="K61" s="156"/>
      <c r="L61" s="156"/>
      <c r="M61" s="171"/>
      <c r="N61" s="106"/>
      <c r="O61" s="106"/>
      <c r="P61" s="106"/>
      <c r="Q61" s="86"/>
      <c r="R61" s="86"/>
    </row>
    <row r="62" spans="1:18" ht="12.75" customHeight="1">
      <c r="A62" s="139" t="s">
        <v>107</v>
      </c>
      <c r="B62" s="158">
        <v>11314.636</v>
      </c>
      <c r="C62" s="158">
        <v>11862.865</v>
      </c>
      <c r="D62" s="158">
        <v>12309.766</v>
      </c>
      <c r="E62" s="158">
        <v>14461.65337505</v>
      </c>
      <c r="F62" s="158">
        <v>14975.41327712</v>
      </c>
      <c r="G62" s="158">
        <v>15553.37140946</v>
      </c>
      <c r="H62" s="155">
        <f>G62/F62-1</f>
        <v>0.038593801830032026</v>
      </c>
      <c r="I62" s="155">
        <f>G62/E62-1</f>
        <v>0.07549054081834705</v>
      </c>
      <c r="J62" s="170"/>
      <c r="K62" s="156"/>
      <c r="L62" s="156"/>
      <c r="M62" s="171"/>
      <c r="N62" s="106"/>
      <c r="O62" s="106"/>
      <c r="P62" s="106"/>
      <c r="Q62" s="86"/>
      <c r="R62" s="86"/>
    </row>
    <row r="63" spans="1:18" ht="12.75" customHeight="1">
      <c r="A63" s="139" t="s">
        <v>109</v>
      </c>
      <c r="B63" s="158">
        <v>38.021</v>
      </c>
      <c r="C63" s="158">
        <v>36.041</v>
      </c>
      <c r="D63" s="158">
        <v>76.189</v>
      </c>
      <c r="E63" s="158">
        <v>80.79300453</v>
      </c>
      <c r="F63" s="158">
        <v>79.8382163</v>
      </c>
      <c r="G63" s="158">
        <v>76.78985152</v>
      </c>
      <c r="H63" s="155">
        <f t="shared" si="4"/>
        <v>-0.03818177460961136</v>
      </c>
      <c r="I63" s="155">
        <f>G63/E63-1</f>
        <v>-0.04954826266565637</v>
      </c>
      <c r="J63" s="170"/>
      <c r="K63" s="156"/>
      <c r="L63" s="156"/>
      <c r="M63" s="171"/>
      <c r="N63" s="106"/>
      <c r="O63" s="106"/>
      <c r="P63" s="106"/>
      <c r="Q63" s="86"/>
      <c r="R63" s="86"/>
    </row>
    <row r="64" spans="1:18" ht="12.75" customHeight="1">
      <c r="A64" s="161" t="s">
        <v>110</v>
      </c>
      <c r="B64" s="135">
        <v>13969.178</v>
      </c>
      <c r="C64" s="135">
        <v>14392.794</v>
      </c>
      <c r="D64" s="135">
        <v>14814.374</v>
      </c>
      <c r="E64" s="135">
        <v>18557.88985695</v>
      </c>
      <c r="F64" s="135">
        <v>19659.131019639997</v>
      </c>
      <c r="G64" s="135">
        <v>21109.05795753</v>
      </c>
      <c r="H64" s="155">
        <f>G64/F64-1</f>
        <v>0.0737533585000012</v>
      </c>
      <c r="I64" s="155">
        <f>G64/E64-1</f>
        <v>0.1374708073086539</v>
      </c>
      <c r="J64" s="170"/>
      <c r="K64" s="125"/>
      <c r="L64" s="172"/>
      <c r="M64" s="169"/>
      <c r="N64" s="106"/>
      <c r="O64" s="86"/>
      <c r="P64" s="106"/>
      <c r="Q64" s="86"/>
      <c r="R64" s="86"/>
    </row>
    <row r="65" spans="1:18" ht="12.75" customHeight="1">
      <c r="A65" s="139" t="s">
        <v>106</v>
      </c>
      <c r="B65" s="158">
        <v>7978.225</v>
      </c>
      <c r="C65" s="158">
        <v>8151.024</v>
      </c>
      <c r="D65" s="158">
        <v>8354.002</v>
      </c>
      <c r="E65" s="158">
        <v>10893.94829188</v>
      </c>
      <c r="F65" s="158">
        <v>11873.554278470003</v>
      </c>
      <c r="G65" s="158">
        <v>13002.5795934</v>
      </c>
      <c r="H65" s="155">
        <f t="shared" si="4"/>
        <v>0.095087392405931</v>
      </c>
      <c r="I65" s="155">
        <f t="shared" si="5"/>
        <v>0.1935598779270602</v>
      </c>
      <c r="J65" s="170"/>
      <c r="K65" s="173"/>
      <c r="L65" s="173"/>
      <c r="M65" s="174"/>
      <c r="N65" s="106"/>
      <c r="O65" s="86"/>
      <c r="P65" s="106"/>
      <c r="Q65" s="86"/>
      <c r="R65" s="86"/>
    </row>
    <row r="66" spans="1:18" ht="12.75" customHeight="1">
      <c r="A66" s="139" t="s">
        <v>107</v>
      </c>
      <c r="B66" s="158">
        <v>5988.087</v>
      </c>
      <c r="C66" s="158">
        <v>6238.58</v>
      </c>
      <c r="D66" s="158">
        <v>6457.012</v>
      </c>
      <c r="E66" s="158">
        <v>7659.897274520001</v>
      </c>
      <c r="F66" s="158">
        <v>7780.262711009999</v>
      </c>
      <c r="G66" s="158">
        <v>8102.091327460001</v>
      </c>
      <c r="H66" s="155">
        <f t="shared" si="4"/>
        <v>0.04136474928983769</v>
      </c>
      <c r="I66" s="155">
        <f t="shared" si="5"/>
        <v>0.05772845732682619</v>
      </c>
      <c r="J66" s="170"/>
      <c r="K66" s="173"/>
      <c r="L66" s="173"/>
      <c r="M66" s="174"/>
      <c r="N66" s="106"/>
      <c r="O66" s="86"/>
      <c r="P66" s="106"/>
      <c r="Q66" s="86"/>
      <c r="R66" s="86"/>
    </row>
    <row r="67" spans="1:18" ht="12.75" customHeight="1">
      <c r="A67" s="139" t="s">
        <v>109</v>
      </c>
      <c r="B67" s="158">
        <v>2.867</v>
      </c>
      <c r="C67" s="158">
        <v>3.189</v>
      </c>
      <c r="D67" s="158">
        <v>3.357</v>
      </c>
      <c r="E67" s="158">
        <v>4.0442905499999995</v>
      </c>
      <c r="F67" s="158">
        <v>5.314030160000001</v>
      </c>
      <c r="G67" s="158">
        <v>4.3870366700000005</v>
      </c>
      <c r="H67" s="155">
        <f>G67/F67-1</f>
        <v>-0.17444264749901228</v>
      </c>
      <c r="I67" s="155">
        <f>G67/E67-1</f>
        <v>0.08474814451696622</v>
      </c>
      <c r="J67" s="170"/>
      <c r="K67" s="173"/>
      <c r="L67" s="173"/>
      <c r="M67" s="174"/>
      <c r="N67" s="106"/>
      <c r="O67" s="86"/>
      <c r="P67" s="106"/>
      <c r="Q67" s="86"/>
      <c r="R67" s="86"/>
    </row>
    <row r="68" spans="1:18" ht="12.75" customHeight="1">
      <c r="A68" s="161" t="s">
        <v>111</v>
      </c>
      <c r="B68" s="135">
        <v>17248.034</v>
      </c>
      <c r="C68" s="135">
        <v>18321.915999999997</v>
      </c>
      <c r="D68" s="135">
        <f aca="true" t="shared" si="6" ref="D68:G71">+D60-D64</f>
        <v>19002.056999999997</v>
      </c>
      <c r="E68" s="135">
        <f t="shared" si="6"/>
        <v>21547.48356059</v>
      </c>
      <c r="F68" s="135">
        <f t="shared" si="6"/>
        <v>22879.507440020006</v>
      </c>
      <c r="G68" s="135">
        <f t="shared" si="6"/>
        <v>23381.812724670002</v>
      </c>
      <c r="H68" s="155">
        <f>G68/F68-1</f>
        <v>0.021954374934286536</v>
      </c>
      <c r="I68" s="155">
        <f>G68/E68-1</f>
        <v>0.0851296235554373</v>
      </c>
      <c r="J68" s="170"/>
      <c r="K68" s="173"/>
      <c r="L68" s="173"/>
      <c r="M68" s="174"/>
      <c r="N68" s="106"/>
      <c r="O68" s="106"/>
      <c r="P68" s="106"/>
      <c r="Q68" s="86"/>
      <c r="R68" s="86"/>
    </row>
    <row r="69" spans="1:18" ht="12.75" customHeight="1">
      <c r="A69" s="139" t="s">
        <v>106</v>
      </c>
      <c r="B69" s="158">
        <v>11886.331</v>
      </c>
      <c r="C69" s="158">
        <v>12664.784</v>
      </c>
      <c r="D69" s="158">
        <f t="shared" si="6"/>
        <v>13076.471999999998</v>
      </c>
      <c r="E69" s="158">
        <f t="shared" si="6"/>
        <v>14668.978746080002</v>
      </c>
      <c r="F69" s="158">
        <f t="shared" si="6"/>
        <v>15609.832687769996</v>
      </c>
      <c r="G69" s="158">
        <f t="shared" si="6"/>
        <v>15858.12982782</v>
      </c>
      <c r="H69" s="155">
        <f t="shared" si="4"/>
        <v>0.01590645748846109</v>
      </c>
      <c r="I69" s="155">
        <f t="shared" si="5"/>
        <v>0.08106570350425901</v>
      </c>
      <c r="J69" s="170"/>
      <c r="K69" s="173"/>
      <c r="L69" s="169"/>
      <c r="M69" s="171"/>
      <c r="N69" s="106"/>
      <c r="O69" s="106"/>
      <c r="P69" s="106"/>
      <c r="Q69" s="86"/>
      <c r="R69" s="86"/>
    </row>
    <row r="70" spans="1:18" ht="12.75" customHeight="1">
      <c r="A70" s="139" t="s">
        <v>107</v>
      </c>
      <c r="B70" s="158">
        <v>5326.549</v>
      </c>
      <c r="C70" s="158">
        <v>5624.285</v>
      </c>
      <c r="D70" s="158">
        <f t="shared" si="6"/>
        <v>5852.754</v>
      </c>
      <c r="E70" s="158">
        <f t="shared" si="6"/>
        <v>6801.7561005299995</v>
      </c>
      <c r="F70" s="158">
        <f t="shared" si="6"/>
        <v>7195.150566110001</v>
      </c>
      <c r="G70" s="158">
        <f t="shared" si="6"/>
        <v>7451.280081999999</v>
      </c>
      <c r="H70" s="155">
        <f t="shared" si="4"/>
        <v>0.03559751995967919</v>
      </c>
      <c r="I70" s="155">
        <f t="shared" si="5"/>
        <v>0.09549357134687453</v>
      </c>
      <c r="J70" s="170"/>
      <c r="K70" s="170"/>
      <c r="L70" s="106"/>
      <c r="M70" s="106"/>
      <c r="N70" s="106"/>
      <c r="O70" s="106"/>
      <c r="P70" s="106"/>
      <c r="Q70" s="86"/>
      <c r="R70" s="86"/>
    </row>
    <row r="71" spans="1:18" ht="12.75" customHeight="1">
      <c r="A71" s="139" t="s">
        <v>109</v>
      </c>
      <c r="B71" s="158">
        <v>35.154</v>
      </c>
      <c r="C71" s="158">
        <v>32.852000000000004</v>
      </c>
      <c r="D71" s="158">
        <f t="shared" si="6"/>
        <v>72.832</v>
      </c>
      <c r="E71" s="158">
        <f t="shared" si="6"/>
        <v>76.74871398</v>
      </c>
      <c r="F71" s="158">
        <f t="shared" si="6"/>
        <v>74.52418614</v>
      </c>
      <c r="G71" s="158">
        <f t="shared" si="6"/>
        <v>72.40281485</v>
      </c>
      <c r="H71" s="155">
        <f t="shared" si="4"/>
        <v>-0.02846554118705602</v>
      </c>
      <c r="I71" s="155">
        <f>G71/E71-1</f>
        <v>-0.05662504170600835</v>
      </c>
      <c r="J71" s="170"/>
      <c r="K71" s="170"/>
      <c r="L71" s="106"/>
      <c r="M71" s="106"/>
      <c r="N71" s="106"/>
      <c r="O71" s="106"/>
      <c r="P71" s="106"/>
      <c r="Q71" s="86"/>
      <c r="R71" s="86"/>
    </row>
    <row r="72" spans="1:19" ht="12" customHeight="1">
      <c r="A72" s="86"/>
      <c r="B72" s="150"/>
      <c r="C72" s="150"/>
      <c r="D72" s="150"/>
      <c r="E72" s="150"/>
      <c r="F72" s="155"/>
      <c r="G72" s="155"/>
      <c r="H72" s="175"/>
      <c r="I72" s="164"/>
      <c r="J72" s="86"/>
      <c r="K72" s="170"/>
      <c r="L72" s="176"/>
      <c r="M72" s="170"/>
      <c r="N72" s="149"/>
      <c r="O72" s="106"/>
      <c r="P72" s="106"/>
      <c r="Q72" s="106"/>
      <c r="R72" s="106"/>
      <c r="S72" s="4"/>
    </row>
    <row r="73" spans="1:18" ht="12.75">
      <c r="A73" s="86"/>
      <c r="B73" s="150"/>
      <c r="C73" s="150"/>
      <c r="D73" s="150"/>
      <c r="E73" s="150"/>
      <c r="F73" s="150"/>
      <c r="G73" s="150"/>
      <c r="H73" s="164"/>
      <c r="I73" s="86"/>
      <c r="J73" s="86"/>
      <c r="K73" s="170"/>
      <c r="L73" s="86"/>
      <c r="M73" s="86"/>
      <c r="N73" s="86"/>
      <c r="O73" s="86"/>
      <c r="P73" s="86"/>
      <c r="Q73" s="86"/>
      <c r="R73" s="86"/>
    </row>
    <row r="74" spans="1:18" ht="12.75">
      <c r="A74" s="86"/>
      <c r="B74" s="150"/>
      <c r="C74" s="150"/>
      <c r="D74" s="150"/>
      <c r="E74" s="150"/>
      <c r="F74" s="150"/>
      <c r="G74" s="150"/>
      <c r="H74" s="86"/>
      <c r="I74" s="135"/>
      <c r="J74" s="86"/>
      <c r="K74" s="86"/>
      <c r="L74" s="86"/>
      <c r="M74" s="86"/>
      <c r="N74" s="86"/>
      <c r="O74" s="86"/>
      <c r="P74" s="86"/>
      <c r="Q74" s="86"/>
      <c r="R74" s="86"/>
    </row>
    <row r="75" spans="1:18" ht="12.75">
      <c r="A75" s="86"/>
      <c r="B75" s="135"/>
      <c r="C75" s="135"/>
      <c r="D75" s="135"/>
      <c r="E75" s="135"/>
      <c r="F75" s="135"/>
      <c r="G75" s="135"/>
      <c r="H75" s="135"/>
      <c r="I75" s="158"/>
      <c r="J75" s="86"/>
      <c r="K75" s="86"/>
      <c r="L75" s="86"/>
      <c r="M75" s="86"/>
      <c r="N75" s="86"/>
      <c r="O75" s="86"/>
      <c r="P75" s="86"/>
      <c r="Q75" s="86"/>
      <c r="R75" s="86"/>
    </row>
    <row r="76" spans="1:18" ht="12.75">
      <c r="A76" s="86"/>
      <c r="B76" s="158"/>
      <c r="C76" s="135"/>
      <c r="D76" s="158"/>
      <c r="E76" s="158"/>
      <c r="F76" s="158"/>
      <c r="G76" s="158"/>
      <c r="H76" s="158"/>
      <c r="I76" s="158"/>
      <c r="J76" s="86"/>
      <c r="K76" s="86"/>
      <c r="L76" s="86"/>
      <c r="M76" s="86"/>
      <c r="N76" s="86"/>
      <c r="O76" s="86"/>
      <c r="P76" s="86"/>
      <c r="Q76" s="86"/>
      <c r="R76" s="86"/>
    </row>
    <row r="77" spans="1:18" ht="12.75">
      <c r="A77" s="86"/>
      <c r="B77" s="158"/>
      <c r="C77" s="158"/>
      <c r="D77" s="158"/>
      <c r="E77" s="158"/>
      <c r="F77" s="158"/>
      <c r="G77" s="158"/>
      <c r="H77" s="158"/>
      <c r="I77" s="158"/>
      <c r="J77" s="86"/>
      <c r="K77" s="86"/>
      <c r="L77" s="86"/>
      <c r="M77" s="86"/>
      <c r="N77" s="86"/>
      <c r="O77" s="86"/>
      <c r="P77" s="86"/>
      <c r="Q77" s="86"/>
      <c r="R77" s="86"/>
    </row>
    <row r="78" spans="1:18" ht="12.75">
      <c r="A78" s="86"/>
      <c r="B78" s="158"/>
      <c r="C78" s="158"/>
      <c r="D78" s="158"/>
      <c r="E78" s="158"/>
      <c r="F78" s="158"/>
      <c r="G78" s="158"/>
      <c r="H78" s="158"/>
      <c r="I78" s="135"/>
      <c r="J78" s="86"/>
      <c r="K78" s="86"/>
      <c r="L78" s="86"/>
      <c r="M78" s="86"/>
      <c r="N78" s="86"/>
      <c r="O78" s="86"/>
      <c r="P78" s="86"/>
      <c r="Q78" s="86"/>
      <c r="R78" s="86"/>
    </row>
    <row r="79" spans="1:18" ht="12.75">
      <c r="A79" s="86"/>
      <c r="B79" s="135"/>
      <c r="C79" s="158"/>
      <c r="D79" s="158"/>
      <c r="E79" s="158"/>
      <c r="F79" s="158"/>
      <c r="G79" s="158"/>
      <c r="H79" s="158"/>
      <c r="I79" s="135"/>
      <c r="J79" s="86"/>
      <c r="K79" s="86"/>
      <c r="L79" s="86"/>
      <c r="M79" s="86"/>
      <c r="N79" s="86"/>
      <c r="O79" s="86"/>
      <c r="P79" s="86"/>
      <c r="Q79" s="86"/>
      <c r="R79" s="86"/>
    </row>
    <row r="80" spans="1:18" ht="12.75">
      <c r="A80" s="86"/>
      <c r="B80" s="158"/>
      <c r="C80" s="158"/>
      <c r="D80" s="158"/>
      <c r="E80" s="158"/>
      <c r="F80" s="158"/>
      <c r="G80" s="158"/>
      <c r="H80" s="158"/>
      <c r="I80" s="135"/>
      <c r="J80" s="86"/>
      <c r="K80" s="86"/>
      <c r="L80" s="86"/>
      <c r="M80" s="86"/>
      <c r="N80" s="86"/>
      <c r="O80" s="86"/>
      <c r="P80" s="86"/>
      <c r="Q80" s="86"/>
      <c r="R80" s="86"/>
    </row>
    <row r="81" spans="1:18" ht="12.75">
      <c r="A81" s="86"/>
      <c r="B81" s="158"/>
      <c r="C81" s="158"/>
      <c r="D81" s="158"/>
      <c r="E81" s="158"/>
      <c r="F81" s="158"/>
      <c r="G81" s="158"/>
      <c r="H81" s="158"/>
      <c r="I81" s="135"/>
      <c r="J81" s="86"/>
      <c r="K81" s="86"/>
      <c r="L81" s="86"/>
      <c r="M81" s="86"/>
      <c r="N81" s="86"/>
      <c r="O81" s="86"/>
      <c r="P81" s="86"/>
      <c r="Q81" s="86"/>
      <c r="R81" s="86"/>
    </row>
    <row r="82" spans="1:18" ht="12.75">
      <c r="A82" s="86"/>
      <c r="B82" s="158"/>
      <c r="C82" s="158"/>
      <c r="D82" s="158"/>
      <c r="E82" s="158"/>
      <c r="F82" s="158"/>
      <c r="G82" s="158"/>
      <c r="H82" s="86"/>
      <c r="I82" s="135"/>
      <c r="J82" s="86"/>
      <c r="K82" s="86"/>
      <c r="L82" s="86"/>
      <c r="M82" s="86"/>
      <c r="N82" s="86"/>
      <c r="O82" s="86"/>
      <c r="P82" s="86"/>
      <c r="Q82" s="86"/>
      <c r="R82" s="86"/>
    </row>
    <row r="83" spans="1:18" ht="12.75">
      <c r="A83" s="86"/>
      <c r="B83" s="135"/>
      <c r="C83" s="135"/>
      <c r="D83" s="135"/>
      <c r="E83" s="86"/>
      <c r="F83" s="135"/>
      <c r="G83" s="135"/>
      <c r="H83" s="86"/>
      <c r="I83" s="158"/>
      <c r="J83" s="86"/>
      <c r="K83" s="86"/>
      <c r="L83" s="86"/>
      <c r="M83" s="86"/>
      <c r="N83" s="86"/>
      <c r="O83" s="86"/>
      <c r="P83" s="86"/>
      <c r="Q83" s="86"/>
      <c r="R83" s="86"/>
    </row>
    <row r="84" spans="1:18" ht="12.75">
      <c r="A84" s="86"/>
      <c r="B84" s="158"/>
      <c r="C84" s="158"/>
      <c r="D84" s="158"/>
      <c r="E84" s="86"/>
      <c r="F84" s="158"/>
      <c r="G84" s="158"/>
      <c r="H84" s="86"/>
      <c r="I84" s="158"/>
      <c r="J84" s="86"/>
      <c r="K84" s="86"/>
      <c r="L84" s="86"/>
      <c r="M84" s="86"/>
      <c r="N84" s="86"/>
      <c r="O84" s="86"/>
      <c r="P84" s="86"/>
      <c r="Q84" s="86"/>
      <c r="R84" s="86"/>
    </row>
    <row r="85" spans="1:18" ht="12.75">
      <c r="A85" s="86"/>
      <c r="B85" s="158"/>
      <c r="C85" s="158"/>
      <c r="D85" s="158"/>
      <c r="E85" s="86"/>
      <c r="F85" s="158"/>
      <c r="G85" s="158"/>
      <c r="H85" s="86"/>
      <c r="I85" s="158"/>
      <c r="J85" s="86"/>
      <c r="K85" s="86"/>
      <c r="L85" s="86"/>
      <c r="M85" s="86"/>
      <c r="N85" s="86"/>
      <c r="O85" s="86"/>
      <c r="P85" s="86"/>
      <c r="Q85" s="86"/>
      <c r="R85" s="86"/>
    </row>
    <row r="86" spans="2:9" ht="11.25">
      <c r="B86" s="16"/>
      <c r="C86" s="16"/>
      <c r="D86" s="16"/>
      <c r="F86" s="16"/>
      <c r="G86" s="16"/>
      <c r="I86" s="8"/>
    </row>
    <row r="87" spans="2:9" ht="11.25">
      <c r="B87" s="22"/>
      <c r="C87" s="22"/>
      <c r="D87" s="22"/>
      <c r="E87" s="22"/>
      <c r="F87" s="22"/>
      <c r="I87" s="16"/>
    </row>
    <row r="88" spans="3:6" ht="12.75">
      <c r="C88" s="6"/>
      <c r="D88" s="6"/>
      <c r="E88" s="6"/>
      <c r="F88" s="6"/>
    </row>
    <row r="89" spans="3:6" ht="12.75">
      <c r="C89" s="6"/>
      <c r="D89" s="6"/>
      <c r="E89" s="6"/>
      <c r="F89" s="6"/>
    </row>
    <row r="90" spans="3:6" ht="12.75">
      <c r="C90" s="6"/>
      <c r="D90" s="6"/>
      <c r="E90" s="6"/>
      <c r="F90" s="6"/>
    </row>
    <row r="91" spans="3:6" ht="12.75">
      <c r="C91" s="6"/>
      <c r="D91" s="6"/>
      <c r="E91" s="6"/>
      <c r="F91" s="6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2013-03-04T10:50:25Z</cp:lastPrinted>
  <dcterms:created xsi:type="dcterms:W3CDTF">2008-11-05T07:26:31Z</dcterms:created>
  <dcterms:modified xsi:type="dcterms:W3CDTF">2013-05-15T05:09:43Z</dcterms:modified>
  <cp:category/>
  <cp:version/>
  <cp:contentType/>
  <cp:contentStatus/>
</cp:coreProperties>
</file>