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<sst xmlns="http://schemas.openxmlformats.org/spreadsheetml/2006/main" count="75" uniqueCount="58">
  <si>
    <t>1-тиркеме</t>
  </si>
  <si>
    <t xml:space="preserve"> </t>
  </si>
  <si>
    <t>№ п/п</t>
  </si>
  <si>
    <t>Аманатчынын толук аты-жөнү</t>
  </si>
  <si>
    <t>Инсандыгын тастыктаган документи № жана берилген күнү, ким тарабынан берилгендиги туралуу маалыматтар</t>
  </si>
  <si>
    <t xml:space="preserve">ИНН </t>
  </si>
  <si>
    <t>Аманатчынын жашаган жери, телефон номери</t>
  </si>
  <si>
    <t>Банктык тейлөөгө алуу ке-лишиминин аталышы  жана/же № (банк-тык аманат, карт-эсеби ж.б.)), насыя (займа)/ гарантия келишими, келишим түзүлгөн күн</t>
  </si>
  <si>
    <t>Депозит валюта-сынын, утурлама талаптардын түр</t>
  </si>
  <si>
    <t>Башкы китептин эсебинин номери</t>
  </si>
  <si>
    <t xml:space="preserve">Аманат эсебинин, карт-эсебинин, ссудалык карыз эсебинин, аманат (депозит) боюнча чегерилген пайыз-дардын, ссудалык карызга чегерилген пайыздар </t>
  </si>
  <si>
    <t>Салынган аманаттын  (депозиттин) суммасы, ошондой эле аманат(депозит) боюнча чегерилген пайыздар</t>
  </si>
  <si>
    <t>Банктын аманатчыга карата  утурлама талаптарынын суммасы</t>
  </si>
  <si>
    <t>Милдеттенмелер калдыгы/өз ара чегеришүү жыйынтыгы боюнча банктын аманатчыга карата талаптары</t>
  </si>
  <si>
    <t>Сом түрүндө өз ара чегеришүү жыйынтыгы боюнча банктын аманатчы алдындагы милдеттен-мелеринин калдыгы</t>
  </si>
  <si>
    <t>Аманатчы менен банктын утурлама талаптарын өз ара чегеришүүнүн жыйынтыгы боюнча аманатчыга төлөнүп берилүүгө тийиш болгон ком-пенсация суммасы, бирок ал “Кыргыз Республикасынын “Банктык аманаттарды (депозиттерди) коргоо жөнүндө” мыйзамда белгиленген суммадан ашпоого тийиш.</t>
  </si>
  <si>
    <t>Сом түрүндө компенсация суммасын төлөп бергенден кийин чегерилген пайыздарды эске алуу менен, аманаттар (депозиттер) боюнча калдык</t>
  </si>
  <si>
    <t xml:space="preserve">Сот жана тергөө органдары-нын аларга арест коюу жөнүндө чечими чыккан (ток-тому, аныктамасы), алар боюнча төлөөлөр токтотулган депозиттер </t>
  </si>
  <si>
    <t xml:space="preserve">Инсандыгын тас-тыктаган документи № </t>
  </si>
  <si>
    <t>берилген күнү, ким тарабынан берилген</t>
  </si>
  <si>
    <t>Аманат боюнча аманат валютасындагы калдык суммасы</t>
  </si>
  <si>
    <t>Аманаттын ошол учурга карата кал-дыгынын сом эквива-лентиндеги калдыгы</t>
  </si>
  <si>
    <t>Аманат валютасында чегерилген пайыздар суммасы</t>
  </si>
  <si>
    <t>Аманат боюнча чеге-рилген пайыздардын сом эквивалентиндеги суммасы</t>
  </si>
  <si>
    <t>Бардыгы болуп, сом эквивалентинде</t>
  </si>
  <si>
    <t>Негизги карыз боюнча талаптардын валютасындагы калдык сумма</t>
  </si>
  <si>
    <t>Негизги карыз боюнча талаптардын сом түрүндөгү калдык суммасы</t>
  </si>
  <si>
    <t xml:space="preserve">Банктын чегерилген пайыздары боюнча талаптар валютасындагы сумма </t>
  </si>
  <si>
    <t>Банктын чегерилген пайыздары боюнча талаптар сом тү-рүндөгү талаптар суммасы</t>
  </si>
  <si>
    <t>Бардыгы болуп, банктын сом түрүн-дөгү утурлама та-лаптарынын сумма-сы</t>
  </si>
  <si>
    <t xml:space="preserve">Өз ара чегеришүү жы-йынтыгы боюнча сом түрүндө чегерилген пайыздар боюнча кал-дык сумма </t>
  </si>
  <si>
    <t xml:space="preserve">Өз ара чегеришүү жыйынтыгы боюнча сом түрүндөгү негизги карыз боюнча кал-дык сумма </t>
  </si>
  <si>
    <t xml:space="preserve">Бардыгы болуп, мил-деттенмелер калды-гы/сом түрүндөгү талаптар </t>
  </si>
  <si>
    <t>2</t>
  </si>
  <si>
    <t>3</t>
  </si>
  <si>
    <t>15=12+14</t>
  </si>
  <si>
    <t>20=17+19</t>
  </si>
  <si>
    <t>21=14+20</t>
  </si>
  <si>
    <t>26=23-25</t>
  </si>
  <si>
    <t>Мисалы:</t>
  </si>
  <si>
    <t>1.</t>
  </si>
  <si>
    <t>Иванов Иван Иванович</t>
  </si>
  <si>
    <t xml:space="preserve"> А1325465</t>
  </si>
  <si>
    <t>2002. 19.08.Кыргыз Респуб-ликасынын ИИМ тара-бынан</t>
  </si>
  <si>
    <t>2008-жылдын 20-ноябрын-дагы №50 Банктык аманат келишим</t>
  </si>
  <si>
    <t>KGS</t>
  </si>
  <si>
    <t>USD</t>
  </si>
  <si>
    <t>EUR</t>
  </si>
  <si>
    <t>Жыйынтыгында, аманатчылар боюнча</t>
  </si>
  <si>
    <t>ХХХ</t>
  </si>
  <si>
    <t>Бардыгы болуп, Банк боюнча</t>
  </si>
  <si>
    <t>Банк Башкармасынын төрагасы _______________________________</t>
  </si>
  <si>
    <t>Башкы бухгалтер   ___________________________________________</t>
  </si>
  <si>
    <t>Жооптуу аткаруучу  ____________________________________________</t>
  </si>
  <si>
    <t xml:space="preserve">Жеке шкерлердин компенсацияланууга тийиш болгон, ______________жайгаштырылган аманаттары (депозиттери) жөнүндө маалыматтар </t>
  </si>
  <si>
    <t>4.1</t>
  </si>
  <si>
    <t>Күбөлүктүн/патенттин №</t>
  </si>
  <si>
    <t xml:space="preserve">             (банктын аталышы)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</si>
</sst>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с_о_м_-;\-* #,##0.00\ _с_о_м_-;_-* &quot;-&quot;??\ _с_о_м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4" fillId="33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164" fontId="2" fillId="0" borderId="12" xfId="58" applyFont="1" applyFill="1" applyBorder="1" applyAlignment="1">
      <alignment/>
    </xf>
    <xf numFmtId="164" fontId="2" fillId="0" borderId="12" xfId="58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164" fontId="2" fillId="0" borderId="11" xfId="58" applyFont="1" applyFill="1" applyBorder="1" applyAlignment="1">
      <alignment/>
    </xf>
    <xf numFmtId="164" fontId="2" fillId="0" borderId="11" xfId="58" applyFont="1" applyBorder="1" applyAlignment="1">
      <alignment/>
    </xf>
    <xf numFmtId="164" fontId="2" fillId="0" borderId="15" xfId="58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164" fontId="4" fillId="0" borderId="17" xfId="58" applyFont="1" applyFill="1" applyBorder="1" applyAlignment="1">
      <alignment horizontal="center"/>
    </xf>
    <xf numFmtId="164" fontId="4" fillId="0" borderId="17" xfId="58" applyFont="1" applyBorder="1" applyAlignment="1">
      <alignment/>
    </xf>
    <xf numFmtId="164" fontId="4" fillId="0" borderId="17" xfId="58" applyFont="1" applyBorder="1" applyAlignment="1">
      <alignment horizontal="center"/>
    </xf>
    <xf numFmtId="164" fontId="4" fillId="0" borderId="17" xfId="58" applyFont="1" applyFill="1" applyBorder="1" applyAlignment="1">
      <alignment/>
    </xf>
    <xf numFmtId="164" fontId="4" fillId="0" borderId="18" xfId="58" applyFont="1" applyFill="1" applyBorder="1" applyAlignment="1">
      <alignment/>
    </xf>
    <xf numFmtId="164" fontId="2" fillId="0" borderId="0" xfId="58" applyFont="1" applyFill="1" applyBorder="1" applyAlignment="1">
      <alignment/>
    </xf>
    <xf numFmtId="164" fontId="2" fillId="0" borderId="0" xfId="58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7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4.7109375" style="1" customWidth="1"/>
    <col min="2" max="2" width="28.140625" style="1" customWidth="1"/>
    <col min="3" max="3" width="20.57421875" style="2" customWidth="1"/>
    <col min="4" max="5" width="22.28125" style="2" customWidth="1"/>
    <col min="6" max="6" width="19.421875" style="2" customWidth="1"/>
    <col min="7" max="7" width="17.7109375" style="2" customWidth="1"/>
    <col min="8" max="8" width="25.57421875" style="2" customWidth="1"/>
    <col min="9" max="9" width="15.140625" style="2" customWidth="1"/>
    <col min="10" max="10" width="15.00390625" style="2" customWidth="1"/>
    <col min="11" max="11" width="25.8515625" style="2" customWidth="1"/>
    <col min="12" max="12" width="19.57421875" style="2" customWidth="1"/>
    <col min="13" max="13" width="18.7109375" style="1" customWidth="1"/>
    <col min="14" max="14" width="20.57421875" style="1" customWidth="1"/>
    <col min="15" max="15" width="19.57421875" style="1" customWidth="1"/>
    <col min="16" max="16" width="18.00390625" style="1" customWidth="1"/>
    <col min="17" max="17" width="19.28125" style="1" customWidth="1"/>
    <col min="18" max="18" width="18.28125" style="1" customWidth="1"/>
    <col min="19" max="19" width="19.421875" style="1" customWidth="1"/>
    <col min="20" max="20" width="20.00390625" style="1" customWidth="1"/>
    <col min="21" max="21" width="18.28125" style="1" customWidth="1"/>
    <col min="22" max="22" width="21.00390625" style="1" customWidth="1"/>
    <col min="23" max="23" width="18.00390625" style="2" customWidth="1"/>
    <col min="24" max="24" width="18.57421875" style="2" customWidth="1"/>
    <col min="25" max="25" width="18.00390625" style="2" customWidth="1"/>
    <col min="26" max="26" width="25.421875" style="2" customWidth="1"/>
    <col min="27" max="27" width="25.28125" style="2" customWidth="1"/>
    <col min="28" max="28" width="24.8515625" style="1" customWidth="1"/>
    <col min="29" max="16384" width="9.140625" style="1" customWidth="1"/>
  </cols>
  <sheetData>
    <row r="2" spans="24:26" ht="13.5">
      <c r="X2" s="55" t="s">
        <v>0</v>
      </c>
      <c r="Y2" s="55"/>
      <c r="Z2" s="3"/>
    </row>
    <row r="3" spans="2:26" ht="12.75">
      <c r="B3" s="56" t="s">
        <v>54</v>
      </c>
      <c r="C3" s="56"/>
      <c r="D3" s="56"/>
      <c r="E3" s="56"/>
      <c r="F3" s="56"/>
      <c r="G3" s="56"/>
      <c r="H3" s="56"/>
      <c r="I3" s="1"/>
      <c r="M3" s="4"/>
      <c r="N3" s="5"/>
      <c r="O3" s="5"/>
      <c r="P3" s="5"/>
      <c r="Q3" s="5"/>
      <c r="R3" s="5"/>
      <c r="X3" s="1"/>
      <c r="Y3" s="5"/>
      <c r="Z3" s="5"/>
    </row>
    <row r="4" spans="2:26" ht="12.75">
      <c r="B4" s="6"/>
      <c r="C4" s="60" t="s">
        <v>57</v>
      </c>
      <c r="D4" s="60"/>
      <c r="E4" s="60"/>
      <c r="F4" s="60"/>
      <c r="G4" s="5"/>
      <c r="H4" s="5"/>
      <c r="I4" s="1"/>
      <c r="M4" s="6"/>
      <c r="N4" s="5"/>
      <c r="P4" s="5"/>
      <c r="Q4" s="5"/>
      <c r="R4" s="5"/>
      <c r="X4" s="1"/>
      <c r="Y4" s="5"/>
      <c r="Z4" s="5"/>
    </row>
    <row r="5" spans="2:18" ht="12.75">
      <c r="B5" s="6"/>
      <c r="C5" s="5" t="s">
        <v>1</v>
      </c>
      <c r="D5" s="5"/>
      <c r="E5" s="5"/>
      <c r="F5" s="5"/>
      <c r="G5" s="5"/>
      <c r="H5" s="5"/>
      <c r="I5" s="1"/>
      <c r="M5" s="6"/>
      <c r="N5" s="5"/>
      <c r="O5" s="5"/>
      <c r="P5" s="5"/>
      <c r="Q5" s="5"/>
      <c r="R5" s="5"/>
    </row>
    <row r="8" spans="1:28" s="7" customFormat="1" ht="12.75">
      <c r="A8" s="57" t="s">
        <v>2</v>
      </c>
      <c r="B8" s="58" t="s">
        <v>3</v>
      </c>
      <c r="C8" s="57" t="s">
        <v>4</v>
      </c>
      <c r="D8" s="57"/>
      <c r="E8" s="58" t="s">
        <v>56</v>
      </c>
      <c r="F8" s="58" t="s">
        <v>5</v>
      </c>
      <c r="G8" s="58" t="s">
        <v>6</v>
      </c>
      <c r="H8" s="58" t="s">
        <v>7</v>
      </c>
      <c r="I8" s="58" t="s">
        <v>8</v>
      </c>
      <c r="J8" s="58" t="s">
        <v>9</v>
      </c>
      <c r="K8" s="58" t="s">
        <v>10</v>
      </c>
      <c r="L8" s="61" t="s">
        <v>11</v>
      </c>
      <c r="M8" s="61"/>
      <c r="N8" s="61"/>
      <c r="O8" s="61"/>
      <c r="P8" s="61"/>
      <c r="Q8" s="62" t="s">
        <v>12</v>
      </c>
      <c r="R8" s="63"/>
      <c r="S8" s="63"/>
      <c r="T8" s="63"/>
      <c r="U8" s="64"/>
      <c r="V8" s="61" t="s">
        <v>13</v>
      </c>
      <c r="W8" s="61"/>
      <c r="X8" s="61"/>
      <c r="Y8" s="58" t="s">
        <v>14</v>
      </c>
      <c r="Z8" s="58" t="s">
        <v>15</v>
      </c>
      <c r="AA8" s="58" t="s">
        <v>16</v>
      </c>
      <c r="AB8" s="58" t="s">
        <v>17</v>
      </c>
    </row>
    <row r="9" spans="1:28" s="7" customFormat="1" ht="76.5">
      <c r="A9" s="57"/>
      <c r="B9" s="59"/>
      <c r="C9" s="8" t="s">
        <v>18</v>
      </c>
      <c r="D9" s="8" t="s">
        <v>19</v>
      </c>
      <c r="E9" s="59"/>
      <c r="F9" s="59"/>
      <c r="G9" s="59"/>
      <c r="H9" s="59"/>
      <c r="I9" s="59"/>
      <c r="J9" s="59"/>
      <c r="K9" s="59"/>
      <c r="L9" s="9" t="s">
        <v>20</v>
      </c>
      <c r="M9" s="9" t="s">
        <v>21</v>
      </c>
      <c r="N9" s="9" t="s">
        <v>22</v>
      </c>
      <c r="O9" s="9" t="s">
        <v>23</v>
      </c>
      <c r="P9" s="9" t="s">
        <v>24</v>
      </c>
      <c r="Q9" s="9" t="s">
        <v>25</v>
      </c>
      <c r="R9" s="9" t="s">
        <v>26</v>
      </c>
      <c r="S9" s="9" t="s">
        <v>27</v>
      </c>
      <c r="T9" s="9" t="s">
        <v>28</v>
      </c>
      <c r="U9" s="9" t="s">
        <v>29</v>
      </c>
      <c r="V9" s="9" t="s">
        <v>30</v>
      </c>
      <c r="W9" s="9" t="s">
        <v>31</v>
      </c>
      <c r="X9" s="9" t="s">
        <v>32</v>
      </c>
      <c r="Y9" s="59"/>
      <c r="Z9" s="59"/>
      <c r="AA9" s="59"/>
      <c r="AB9" s="59"/>
    </row>
    <row r="10" spans="1:28" s="14" customFormat="1" ht="12.75">
      <c r="A10" s="10">
        <v>1</v>
      </c>
      <c r="B10" s="10" t="s">
        <v>33</v>
      </c>
      <c r="C10" s="11" t="s">
        <v>34</v>
      </c>
      <c r="D10" s="12">
        <v>4</v>
      </c>
      <c r="E10" s="54" t="s">
        <v>55</v>
      </c>
      <c r="F10" s="11">
        <v>5</v>
      </c>
      <c r="G10" s="12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 t="s">
        <v>35</v>
      </c>
      <c r="Q10" s="10">
        <v>16</v>
      </c>
      <c r="R10" s="10">
        <v>17</v>
      </c>
      <c r="S10" s="10">
        <v>18</v>
      </c>
      <c r="T10" s="10">
        <v>19</v>
      </c>
      <c r="U10" s="10" t="s">
        <v>36</v>
      </c>
      <c r="V10" s="10" t="s">
        <v>37</v>
      </c>
      <c r="W10" s="10">
        <v>22</v>
      </c>
      <c r="X10" s="10">
        <v>23</v>
      </c>
      <c r="Y10" s="10">
        <v>24</v>
      </c>
      <c r="Z10" s="10">
        <v>25</v>
      </c>
      <c r="AA10" s="10" t="s">
        <v>38</v>
      </c>
      <c r="AB10" s="13">
        <v>27</v>
      </c>
    </row>
    <row r="11" spans="2:28" s="15" customFormat="1" ht="12.75">
      <c r="B11" s="16"/>
      <c r="C11" s="17"/>
      <c r="D11" s="17"/>
      <c r="E11" s="17"/>
      <c r="F11" s="17"/>
      <c r="G11" s="17"/>
      <c r="H11" s="17"/>
      <c r="I11" s="18"/>
      <c r="J11" s="18"/>
      <c r="K11" s="18"/>
      <c r="L11" s="18"/>
      <c r="W11" s="18"/>
      <c r="X11" s="18"/>
      <c r="Y11" s="18"/>
      <c r="Z11" s="18"/>
      <c r="AA11" s="18"/>
      <c r="AB11" s="19"/>
    </row>
    <row r="12" spans="1:28" ht="13.5">
      <c r="A12" s="20"/>
      <c r="B12" s="21" t="s">
        <v>39</v>
      </c>
      <c r="C12" s="22"/>
      <c r="D12" s="23"/>
      <c r="E12" s="23"/>
      <c r="F12" s="23"/>
      <c r="G12" s="23"/>
      <c r="H12" s="23"/>
      <c r="I12" s="24"/>
      <c r="J12" s="24"/>
      <c r="K12" s="24"/>
      <c r="L12" s="24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5"/>
      <c r="X12" s="24"/>
      <c r="Y12" s="24"/>
      <c r="Z12" s="24"/>
      <c r="AA12" s="24"/>
      <c r="AB12" s="19"/>
    </row>
    <row r="13" spans="1:28" ht="38.25">
      <c r="A13" s="20" t="s">
        <v>40</v>
      </c>
      <c r="B13" s="26" t="s">
        <v>41</v>
      </c>
      <c r="C13" s="23" t="s">
        <v>42</v>
      </c>
      <c r="D13" s="23" t="s">
        <v>43</v>
      </c>
      <c r="E13" s="23"/>
      <c r="F13" s="23"/>
      <c r="G13" s="23"/>
      <c r="H13" s="23" t="s">
        <v>44</v>
      </c>
      <c r="I13" s="27" t="s">
        <v>45</v>
      </c>
      <c r="J13" s="24"/>
      <c r="K13" s="28"/>
      <c r="L13" s="29"/>
      <c r="M13" s="30">
        <v>150000</v>
      </c>
      <c r="N13" s="30"/>
      <c r="O13" s="30">
        <v>5000</v>
      </c>
      <c r="P13" s="30">
        <f>M13+O13</f>
        <v>155000</v>
      </c>
      <c r="Q13" s="30"/>
      <c r="R13" s="30"/>
      <c r="S13" s="30"/>
      <c r="T13" s="30"/>
      <c r="U13" s="30">
        <f>R13+T13</f>
        <v>0</v>
      </c>
      <c r="V13" s="30">
        <f>O13+U13</f>
        <v>5000</v>
      </c>
      <c r="W13" s="29"/>
      <c r="X13" s="29"/>
      <c r="Y13" s="29"/>
      <c r="Z13" s="29"/>
      <c r="AA13" s="29"/>
      <c r="AB13" s="19"/>
    </row>
    <row r="14" spans="1:28" ht="38.25">
      <c r="A14" s="20"/>
      <c r="B14" s="26" t="s">
        <v>41</v>
      </c>
      <c r="C14" s="23" t="s">
        <v>42</v>
      </c>
      <c r="D14" s="23" t="s">
        <v>43</v>
      </c>
      <c r="E14" s="23"/>
      <c r="F14" s="23"/>
      <c r="G14" s="23"/>
      <c r="H14" s="23" t="s">
        <v>44</v>
      </c>
      <c r="I14" s="27" t="s">
        <v>46</v>
      </c>
      <c r="J14" s="24"/>
      <c r="K14" s="28"/>
      <c r="L14" s="29">
        <v>2000</v>
      </c>
      <c r="M14" s="30">
        <f>L14*40</f>
        <v>80000</v>
      </c>
      <c r="N14" s="30">
        <v>100</v>
      </c>
      <c r="O14" s="30">
        <f>N14*40</f>
        <v>4000</v>
      </c>
      <c r="P14" s="30">
        <f>M14+O14</f>
        <v>84000</v>
      </c>
      <c r="Q14" s="30"/>
      <c r="R14" s="30"/>
      <c r="S14" s="30"/>
      <c r="T14" s="30"/>
      <c r="U14" s="30">
        <f>R14+T14</f>
        <v>0</v>
      </c>
      <c r="V14" s="30">
        <f>O14+U14</f>
        <v>4000</v>
      </c>
      <c r="W14" s="29"/>
      <c r="X14" s="29"/>
      <c r="Y14" s="29"/>
      <c r="Z14" s="29"/>
      <c r="AA14" s="29"/>
      <c r="AB14" s="19"/>
    </row>
    <row r="15" spans="1:28" ht="38.25">
      <c r="A15" s="20"/>
      <c r="B15" s="26" t="s">
        <v>41</v>
      </c>
      <c r="C15" s="23" t="s">
        <v>42</v>
      </c>
      <c r="D15" s="23" t="s">
        <v>43</v>
      </c>
      <c r="E15" s="23"/>
      <c r="F15" s="23"/>
      <c r="G15" s="23"/>
      <c r="H15" s="23" t="s">
        <v>44</v>
      </c>
      <c r="I15" s="27" t="s">
        <v>47</v>
      </c>
      <c r="J15" s="24"/>
      <c r="K15" s="28"/>
      <c r="L15" s="29">
        <v>100</v>
      </c>
      <c r="M15" s="30">
        <f>L15*50</f>
        <v>5000</v>
      </c>
      <c r="N15" s="30"/>
      <c r="O15" s="30"/>
      <c r="P15" s="30">
        <f>M15+O15</f>
        <v>5000</v>
      </c>
      <c r="Q15" s="30"/>
      <c r="R15" s="30"/>
      <c r="S15" s="30"/>
      <c r="T15" s="30"/>
      <c r="U15" s="30">
        <f>R15+T15</f>
        <v>0</v>
      </c>
      <c r="V15" s="30">
        <f>O15+U15</f>
        <v>0</v>
      </c>
      <c r="W15" s="29"/>
      <c r="X15" s="29"/>
      <c r="Y15" s="29"/>
      <c r="Z15" s="29"/>
      <c r="AA15" s="29"/>
      <c r="AB15" s="19"/>
    </row>
    <row r="16" spans="1:28" ht="38.25">
      <c r="A16" s="20"/>
      <c r="B16" s="26" t="s">
        <v>41</v>
      </c>
      <c r="C16" s="23" t="s">
        <v>42</v>
      </c>
      <c r="D16" s="23" t="s">
        <v>43</v>
      </c>
      <c r="E16" s="23"/>
      <c r="F16" s="23"/>
      <c r="G16" s="23"/>
      <c r="H16" s="23" t="s">
        <v>44</v>
      </c>
      <c r="I16" s="27" t="s">
        <v>47</v>
      </c>
      <c r="J16" s="24"/>
      <c r="K16" s="28"/>
      <c r="L16" s="29"/>
      <c r="M16" s="30"/>
      <c r="N16" s="30"/>
      <c r="O16" s="30"/>
      <c r="P16" s="30">
        <f>M16+O16</f>
        <v>0</v>
      </c>
      <c r="Q16" s="30">
        <v>-2500</v>
      </c>
      <c r="R16" s="30">
        <f>Q16*50</f>
        <v>-125000</v>
      </c>
      <c r="S16" s="30">
        <v>-60</v>
      </c>
      <c r="T16" s="30">
        <f>S16*50</f>
        <v>-3000</v>
      </c>
      <c r="U16" s="30">
        <f>R16+T16</f>
        <v>-128000</v>
      </c>
      <c r="V16" s="30">
        <f>O16+U16</f>
        <v>-128000</v>
      </c>
      <c r="W16" s="29"/>
      <c r="X16" s="29"/>
      <c r="Y16" s="29"/>
      <c r="Z16" s="29"/>
      <c r="AA16" s="29"/>
      <c r="AB16" s="19"/>
    </row>
    <row r="17" spans="1:28" ht="13.5" thickBot="1">
      <c r="A17" s="31"/>
      <c r="B17" s="32"/>
      <c r="C17" s="33"/>
      <c r="D17" s="33"/>
      <c r="E17" s="33"/>
      <c r="F17" s="33"/>
      <c r="G17" s="33"/>
      <c r="H17" s="33"/>
      <c r="I17" s="25"/>
      <c r="J17" s="25"/>
      <c r="K17" s="25"/>
      <c r="L17" s="34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34"/>
      <c r="Y17" s="34"/>
      <c r="Z17" s="34"/>
      <c r="AA17" s="34"/>
      <c r="AB17" s="19"/>
    </row>
    <row r="18" spans="1:28" s="5" customFormat="1" ht="26.25" thickBot="1">
      <c r="A18" s="37"/>
      <c r="B18" s="38" t="s">
        <v>48</v>
      </c>
      <c r="C18" s="39"/>
      <c r="D18" s="39"/>
      <c r="E18" s="39"/>
      <c r="F18" s="39"/>
      <c r="G18" s="39"/>
      <c r="H18" s="39"/>
      <c r="I18" s="40"/>
      <c r="J18" s="40"/>
      <c r="K18" s="40"/>
      <c r="L18" s="41" t="s">
        <v>49</v>
      </c>
      <c r="M18" s="42">
        <f>SUM(M13:M16)</f>
        <v>235000</v>
      </c>
      <c r="N18" s="43" t="s">
        <v>49</v>
      </c>
      <c r="O18" s="42">
        <f>SUM(O13:O17)</f>
        <v>9000</v>
      </c>
      <c r="P18" s="42">
        <f>M18+O18</f>
        <v>244000</v>
      </c>
      <c r="Q18" s="43" t="s">
        <v>49</v>
      </c>
      <c r="R18" s="42">
        <f>SUM(R13:R17)</f>
        <v>-125000</v>
      </c>
      <c r="S18" s="43" t="s">
        <v>49</v>
      </c>
      <c r="T18" s="42">
        <f>SUM(T13:T17)</f>
        <v>-3000</v>
      </c>
      <c r="U18" s="42">
        <f>R18+T18</f>
        <v>-128000</v>
      </c>
      <c r="V18" s="42">
        <f>O18+U18</f>
        <v>-119000</v>
      </c>
      <c r="W18" s="44">
        <f>IF(V18&gt;=0,M18,M18+V18)</f>
        <v>116000</v>
      </c>
      <c r="X18" s="44">
        <f>IF(V18&gt;=0,V18+W18,W18)</f>
        <v>116000</v>
      </c>
      <c r="Y18" s="44">
        <f>IF(X18&gt;=0,X18,0)</f>
        <v>116000</v>
      </c>
      <c r="Z18" s="44">
        <v>100000</v>
      </c>
      <c r="AA18" s="45">
        <f>IF(X18&gt;=0,X18-Z18,0)</f>
        <v>16000</v>
      </c>
      <c r="AB18" s="41" t="s">
        <v>49</v>
      </c>
    </row>
    <row r="19" spans="2:27" s="15" customFormat="1" ht="12.75">
      <c r="B19" s="16"/>
      <c r="C19" s="17"/>
      <c r="D19" s="17"/>
      <c r="E19" s="17"/>
      <c r="F19" s="17"/>
      <c r="G19" s="17"/>
      <c r="H19" s="17"/>
      <c r="I19" s="18"/>
      <c r="J19" s="18"/>
      <c r="K19" s="18"/>
      <c r="L19" s="46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6"/>
      <c r="X19" s="46"/>
      <c r="Y19" s="46"/>
      <c r="Z19" s="46"/>
      <c r="AA19" s="46"/>
    </row>
    <row r="20" ht="13.5" thickBot="1"/>
    <row r="21" spans="1:28" ht="13.5" thickBot="1">
      <c r="A21" s="48"/>
      <c r="B21" s="49" t="s">
        <v>50</v>
      </c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1"/>
      <c r="X21" s="51"/>
      <c r="Y21" s="51"/>
      <c r="Z21" s="51"/>
      <c r="AA21" s="53"/>
      <c r="AB21" s="53"/>
    </row>
    <row r="23" ht="12.75">
      <c r="A23" s="5" t="s">
        <v>51</v>
      </c>
    </row>
    <row r="25" ht="12.75">
      <c r="A25" s="5" t="s">
        <v>52</v>
      </c>
    </row>
    <row r="26" ht="12.75">
      <c r="A26" s="5"/>
    </row>
    <row r="27" ht="12.75">
      <c r="A27" s="5" t="s">
        <v>53</v>
      </c>
    </row>
  </sheetData>
  <sheetProtection/>
  <mergeCells count="20">
    <mergeCell ref="Z8:Z9"/>
    <mergeCell ref="AA8:AA9"/>
    <mergeCell ref="AB8:AB9"/>
    <mergeCell ref="E8:E9"/>
    <mergeCell ref="C4:F4"/>
    <mergeCell ref="J8:J9"/>
    <mergeCell ref="K8:K9"/>
    <mergeCell ref="L8:P8"/>
    <mergeCell ref="Q8:U8"/>
    <mergeCell ref="V8:X8"/>
    <mergeCell ref="Y8:Y9"/>
    <mergeCell ref="X2:Y2"/>
    <mergeCell ref="B3:H3"/>
    <mergeCell ref="A8:A9"/>
    <mergeCell ref="B8:B9"/>
    <mergeCell ref="C8:D8"/>
    <mergeCell ref="F8:F9"/>
    <mergeCell ref="G8:G9"/>
    <mergeCell ref="H8:H9"/>
    <mergeCell ref="I8:I9"/>
  </mergeCells>
  <printOptions/>
  <pageMargins left="0.1968503937007874" right="0.31496062992125984" top="0.7480314960629921" bottom="0.7480314960629921" header="0.31496062992125984" footer="0.31496062992125984"/>
  <pageSetup fitToWidth="2" fitToHeight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2015-12-10T04:43:31Z</dcterms:modified>
  <cp:category/>
  <cp:version/>
  <cp:contentType/>
  <cp:contentStatus/>
</cp:coreProperties>
</file>